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Miyazaki\Documents\000miya\LPserver\sapp\GrndSmry\"/>
    </mc:Choice>
  </mc:AlternateContent>
  <bookViews>
    <workbookView xWindow="0" yWindow="0" windowWidth="20490" windowHeight="8355"/>
  </bookViews>
  <sheets>
    <sheet name="表紙" sheetId="1" r:id="rId1"/>
    <sheet name="Dt01_20" sheetId="2" r:id="rId2"/>
    <sheet name="Dt21_40" sheetId="3" r:id="rId3"/>
    <sheet name="Dt1001_1020" sheetId="6" r:id="rId4"/>
    <sheet name="Ref_移動所要時間" sheetId="5" r:id="rId5"/>
    <sheet name="Ref_都心部周辺路線" sheetId="7" r:id="rId6"/>
    <sheet name="都市部交通網" sheetId="8" r:id="rId7"/>
    <sheet name="道央部交通網" sheetId="9" r:id="rId8"/>
    <sheet name="PTData_OD2030" sheetId="10" r:id="rId9"/>
    <sheet name="Sheet1" sheetId="11" r:id="rId10"/>
  </sheets>
  <definedNames>
    <definedName name="「自動車移動の所要時間分布の推移_道央都市圏_」">Ref_移動所要時間!$A$1</definedName>
    <definedName name="ID01_20">Dt01_20!$A$1</definedName>
    <definedName name="ID1001_1020">Dt1001_1020!$A$1</definedName>
    <definedName name="ID21_40" localSheetId="3">Dt1001_1020!$A$1</definedName>
    <definedName name="ID21_40">Dt21_40!$A$1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29" i="5" l="1"/>
  <c r="N63" i="10" l="1"/>
  <c r="O50" i="10"/>
  <c r="O41" i="10"/>
  <c r="O18" i="10"/>
  <c r="B8" i="2" l="1"/>
  <c r="Y279" i="6" l="1"/>
  <c r="U279" i="6"/>
  <c r="Q279" i="6"/>
  <c r="M279" i="6"/>
  <c r="I279" i="6"/>
  <c r="E279" i="6"/>
  <c r="AA278" i="6"/>
  <c r="Y278" i="6"/>
  <c r="X278" i="6"/>
  <c r="W278" i="6"/>
  <c r="V278" i="6"/>
  <c r="U278" i="6"/>
  <c r="T278" i="6"/>
  <c r="S278" i="6"/>
  <c r="R278" i="6"/>
  <c r="Q278" i="6"/>
  <c r="P278" i="6"/>
  <c r="O278" i="6"/>
  <c r="N278" i="6"/>
  <c r="M278" i="6"/>
  <c r="L278" i="6"/>
  <c r="K278" i="6"/>
  <c r="J278" i="6"/>
  <c r="I278" i="6"/>
  <c r="H278" i="6"/>
  <c r="G278" i="6"/>
  <c r="F278" i="6"/>
  <c r="E278" i="6"/>
  <c r="D278" i="6"/>
  <c r="C278" i="6"/>
  <c r="B278" i="6"/>
  <c r="AA277" i="6"/>
  <c r="Z277" i="6"/>
  <c r="AA276" i="6"/>
  <c r="Z276" i="6"/>
  <c r="Z278" i="6" s="1"/>
  <c r="Y275" i="6"/>
  <c r="U275" i="6"/>
  <c r="Q275" i="6"/>
  <c r="M275" i="6"/>
  <c r="I275" i="6"/>
  <c r="E275" i="6"/>
  <c r="AA274" i="6"/>
  <c r="Y274" i="6"/>
  <c r="X274" i="6"/>
  <c r="X279" i="6" s="1"/>
  <c r="W274" i="6"/>
  <c r="W279" i="6" s="1"/>
  <c r="V274" i="6"/>
  <c r="V279" i="6" s="1"/>
  <c r="U274" i="6"/>
  <c r="T274" i="6"/>
  <c r="T279" i="6" s="1"/>
  <c r="S274" i="6"/>
  <c r="S279" i="6" s="1"/>
  <c r="R274" i="6"/>
  <c r="R279" i="6" s="1"/>
  <c r="Q274" i="6"/>
  <c r="P274" i="6"/>
  <c r="P279" i="6" s="1"/>
  <c r="O274" i="6"/>
  <c r="O279" i="6" s="1"/>
  <c r="N274" i="6"/>
  <c r="N279" i="6" s="1"/>
  <c r="M274" i="6"/>
  <c r="L274" i="6"/>
  <c r="L279" i="6" s="1"/>
  <c r="K274" i="6"/>
  <c r="K279" i="6" s="1"/>
  <c r="J274" i="6"/>
  <c r="J279" i="6" s="1"/>
  <c r="I274" i="6"/>
  <c r="H274" i="6"/>
  <c r="H279" i="6" s="1"/>
  <c r="G274" i="6"/>
  <c r="G279" i="6" s="1"/>
  <c r="F274" i="6"/>
  <c r="F279" i="6" s="1"/>
  <c r="E274" i="6"/>
  <c r="D274" i="6"/>
  <c r="D279" i="6" s="1"/>
  <c r="C274" i="6"/>
  <c r="C279" i="6" s="1"/>
  <c r="B274" i="6"/>
  <c r="B279" i="6" s="1"/>
  <c r="AA273" i="6"/>
  <c r="Z273" i="6"/>
  <c r="AA272" i="6"/>
  <c r="Z272" i="6"/>
  <c r="AA271" i="6"/>
  <c r="Z271" i="6"/>
  <c r="V265" i="6"/>
  <c r="R265" i="6"/>
  <c r="N265" i="6"/>
  <c r="J265" i="6"/>
  <c r="F265" i="6"/>
  <c r="B265" i="6"/>
  <c r="Y264" i="6"/>
  <c r="X264" i="6"/>
  <c r="W264" i="6"/>
  <c r="V264" i="6"/>
  <c r="U264" i="6"/>
  <c r="T264" i="6"/>
  <c r="S264" i="6"/>
  <c r="R264" i="6"/>
  <c r="Q264" i="6"/>
  <c r="P264" i="6"/>
  <c r="O264" i="6"/>
  <c r="N264" i="6"/>
  <c r="M264" i="6"/>
  <c r="L264" i="6"/>
  <c r="K264" i="6"/>
  <c r="J264" i="6"/>
  <c r="I264" i="6"/>
  <c r="H264" i="6"/>
  <c r="G264" i="6"/>
  <c r="F264" i="6"/>
  <c r="E264" i="6"/>
  <c r="D264" i="6"/>
  <c r="C264" i="6"/>
  <c r="B264" i="6"/>
  <c r="AA263" i="6"/>
  <c r="Z263" i="6"/>
  <c r="AA262" i="6"/>
  <c r="AA264" i="6" s="1"/>
  <c r="Z262" i="6"/>
  <c r="Z264" i="6" s="1"/>
  <c r="V261" i="6"/>
  <c r="R261" i="6"/>
  <c r="N261" i="6"/>
  <c r="J261" i="6"/>
  <c r="F261" i="6"/>
  <c r="B261" i="6"/>
  <c r="Y260" i="6"/>
  <c r="Y265" i="6" s="1"/>
  <c r="X260" i="6"/>
  <c r="X265" i="6" s="1"/>
  <c r="W260" i="6"/>
  <c r="W265" i="6" s="1"/>
  <c r="V260" i="6"/>
  <c r="U260" i="6"/>
  <c r="U265" i="6" s="1"/>
  <c r="T260" i="6"/>
  <c r="T265" i="6" s="1"/>
  <c r="S260" i="6"/>
  <c r="S265" i="6" s="1"/>
  <c r="R260" i="6"/>
  <c r="Q260" i="6"/>
  <c r="Q265" i="6" s="1"/>
  <c r="P260" i="6"/>
  <c r="P265" i="6" s="1"/>
  <c r="O260" i="6"/>
  <c r="O265" i="6" s="1"/>
  <c r="N260" i="6"/>
  <c r="M260" i="6"/>
  <c r="M265" i="6" s="1"/>
  <c r="L260" i="6"/>
  <c r="L265" i="6" s="1"/>
  <c r="K260" i="6"/>
  <c r="K265" i="6" s="1"/>
  <c r="J260" i="6"/>
  <c r="I260" i="6"/>
  <c r="I265" i="6" s="1"/>
  <c r="H260" i="6"/>
  <c r="H265" i="6" s="1"/>
  <c r="G260" i="6"/>
  <c r="G265" i="6" s="1"/>
  <c r="F260" i="6"/>
  <c r="E260" i="6"/>
  <c r="E265" i="6" s="1"/>
  <c r="D260" i="6"/>
  <c r="D265" i="6" s="1"/>
  <c r="C260" i="6"/>
  <c r="C265" i="6" s="1"/>
  <c r="B260" i="6"/>
  <c r="AA260" i="6" s="1"/>
  <c r="AA259" i="6"/>
  <c r="Z259" i="6"/>
  <c r="AA258" i="6"/>
  <c r="Z258" i="6"/>
  <c r="AA257" i="6"/>
  <c r="Z257" i="6"/>
  <c r="W251" i="6"/>
  <c r="O251" i="6"/>
  <c r="G251" i="6"/>
  <c r="Y250" i="6"/>
  <c r="X250" i="6"/>
  <c r="W250" i="6"/>
  <c r="V250" i="6"/>
  <c r="U250" i="6"/>
  <c r="T250" i="6"/>
  <c r="S250" i="6"/>
  <c r="R250" i="6"/>
  <c r="Q250" i="6"/>
  <c r="P250" i="6"/>
  <c r="O250" i="6"/>
  <c r="N250" i="6"/>
  <c r="M250" i="6"/>
  <c r="L250" i="6"/>
  <c r="K250" i="6"/>
  <c r="J250" i="6"/>
  <c r="I250" i="6"/>
  <c r="H250" i="6"/>
  <c r="G250" i="6"/>
  <c r="F250" i="6"/>
  <c r="E250" i="6"/>
  <c r="D250" i="6"/>
  <c r="C250" i="6"/>
  <c r="B250" i="6"/>
  <c r="AA249" i="6"/>
  <c r="Z249" i="6"/>
  <c r="AA248" i="6"/>
  <c r="AA250" i="6" s="1"/>
  <c r="Z248" i="6"/>
  <c r="Z250" i="6" s="1"/>
  <c r="S247" i="6"/>
  <c r="K247" i="6"/>
  <c r="C247" i="6"/>
  <c r="Y246" i="6"/>
  <c r="X246" i="6"/>
  <c r="W246" i="6"/>
  <c r="W247" i="6" s="1"/>
  <c r="V246" i="6"/>
  <c r="U246" i="6"/>
  <c r="T246" i="6"/>
  <c r="S246" i="6"/>
  <c r="S251" i="6" s="1"/>
  <c r="R246" i="6"/>
  <c r="Q246" i="6"/>
  <c r="P246" i="6"/>
  <c r="O246" i="6"/>
  <c r="O247" i="6" s="1"/>
  <c r="N246" i="6"/>
  <c r="M246" i="6"/>
  <c r="L246" i="6"/>
  <c r="K246" i="6"/>
  <c r="K251" i="6" s="1"/>
  <c r="J246" i="6"/>
  <c r="I246" i="6"/>
  <c r="H246" i="6"/>
  <c r="G246" i="6"/>
  <c r="G247" i="6" s="1"/>
  <c r="F246" i="6"/>
  <c r="E246" i="6"/>
  <c r="D246" i="6"/>
  <c r="C246" i="6"/>
  <c r="C251" i="6" s="1"/>
  <c r="B246" i="6"/>
  <c r="AA245" i="6"/>
  <c r="Z245" i="6"/>
  <c r="AA244" i="6"/>
  <c r="Z244" i="6"/>
  <c r="AA243" i="6"/>
  <c r="Z243" i="6"/>
  <c r="V237" i="6"/>
  <c r="R237" i="6"/>
  <c r="N237" i="6"/>
  <c r="J237" i="6"/>
  <c r="F237" i="6"/>
  <c r="B237" i="6"/>
  <c r="Y236" i="6"/>
  <c r="X236" i="6"/>
  <c r="W236" i="6"/>
  <c r="V236" i="6"/>
  <c r="U236" i="6"/>
  <c r="T236" i="6"/>
  <c r="S236" i="6"/>
  <c r="R236" i="6"/>
  <c r="Q236" i="6"/>
  <c r="P236" i="6"/>
  <c r="O236" i="6"/>
  <c r="N236" i="6"/>
  <c r="M236" i="6"/>
  <c r="L236" i="6"/>
  <c r="K236" i="6"/>
  <c r="J236" i="6"/>
  <c r="I236" i="6"/>
  <c r="H236" i="6"/>
  <c r="G236" i="6"/>
  <c r="F236" i="6"/>
  <c r="E236" i="6"/>
  <c r="D236" i="6"/>
  <c r="C236" i="6"/>
  <c r="B236" i="6"/>
  <c r="AA235" i="6"/>
  <c r="Z235" i="6"/>
  <c r="AA234" i="6"/>
  <c r="AA236" i="6" s="1"/>
  <c r="Z234" i="6"/>
  <c r="Z236" i="6" s="1"/>
  <c r="V233" i="6"/>
  <c r="R233" i="6"/>
  <c r="N233" i="6"/>
  <c r="J233" i="6"/>
  <c r="F233" i="6"/>
  <c r="B233" i="6"/>
  <c r="Y232" i="6"/>
  <c r="Y237" i="6" s="1"/>
  <c r="X232" i="6"/>
  <c r="X237" i="6" s="1"/>
  <c r="W232" i="6"/>
  <c r="W237" i="6" s="1"/>
  <c r="V232" i="6"/>
  <c r="U232" i="6"/>
  <c r="U237" i="6" s="1"/>
  <c r="T232" i="6"/>
  <c r="T237" i="6" s="1"/>
  <c r="S232" i="6"/>
  <c r="S237" i="6" s="1"/>
  <c r="R232" i="6"/>
  <c r="Q232" i="6"/>
  <c r="Q237" i="6" s="1"/>
  <c r="P232" i="6"/>
  <c r="P237" i="6" s="1"/>
  <c r="O232" i="6"/>
  <c r="O237" i="6" s="1"/>
  <c r="N232" i="6"/>
  <c r="M232" i="6"/>
  <c r="M237" i="6" s="1"/>
  <c r="L232" i="6"/>
  <c r="L237" i="6" s="1"/>
  <c r="K232" i="6"/>
  <c r="K237" i="6" s="1"/>
  <c r="J232" i="6"/>
  <c r="I232" i="6"/>
  <c r="I237" i="6" s="1"/>
  <c r="H232" i="6"/>
  <c r="H237" i="6" s="1"/>
  <c r="G232" i="6"/>
  <c r="G237" i="6" s="1"/>
  <c r="F232" i="6"/>
  <c r="E232" i="6"/>
  <c r="E237" i="6" s="1"/>
  <c r="D232" i="6"/>
  <c r="D237" i="6" s="1"/>
  <c r="C232" i="6"/>
  <c r="C237" i="6" s="1"/>
  <c r="B232" i="6"/>
  <c r="AA232" i="6" s="1"/>
  <c r="AA231" i="6"/>
  <c r="Z231" i="6"/>
  <c r="AA230" i="6"/>
  <c r="Z230" i="6"/>
  <c r="AA229" i="6"/>
  <c r="Z229" i="6"/>
  <c r="W223" i="6"/>
  <c r="S223" i="6"/>
  <c r="O223" i="6"/>
  <c r="K223" i="6"/>
  <c r="H223" i="6"/>
  <c r="Y222" i="6"/>
  <c r="X222" i="6"/>
  <c r="W222" i="6"/>
  <c r="V222" i="6"/>
  <c r="U222" i="6"/>
  <c r="T222" i="6"/>
  <c r="S222" i="6"/>
  <c r="R222" i="6"/>
  <c r="Q222" i="6"/>
  <c r="P222" i="6"/>
  <c r="O222" i="6"/>
  <c r="N222" i="6"/>
  <c r="M222" i="6"/>
  <c r="L222" i="6"/>
  <c r="K222" i="6"/>
  <c r="J222" i="6"/>
  <c r="I222" i="6"/>
  <c r="H222" i="6"/>
  <c r="G222" i="6"/>
  <c r="F222" i="6"/>
  <c r="E222" i="6"/>
  <c r="D222" i="6"/>
  <c r="C222" i="6"/>
  <c r="B222" i="6"/>
  <c r="AA221" i="6"/>
  <c r="Z221" i="6"/>
  <c r="AA220" i="6"/>
  <c r="AA222" i="6" s="1"/>
  <c r="Z220" i="6"/>
  <c r="Z222" i="6" s="1"/>
  <c r="T219" i="6"/>
  <c r="L219" i="6"/>
  <c r="D219" i="6"/>
  <c r="Y218" i="6"/>
  <c r="Y223" i="6" s="1"/>
  <c r="X218" i="6"/>
  <c r="X223" i="6" s="1"/>
  <c r="W218" i="6"/>
  <c r="W219" i="6" s="1"/>
  <c r="V218" i="6"/>
  <c r="U218" i="6"/>
  <c r="U223" i="6" s="1"/>
  <c r="T218" i="6"/>
  <c r="T223" i="6" s="1"/>
  <c r="S218" i="6"/>
  <c r="S219" i="6" s="1"/>
  <c r="R218" i="6"/>
  <c r="Q218" i="6"/>
  <c r="Q223" i="6" s="1"/>
  <c r="P218" i="6"/>
  <c r="P223" i="6" s="1"/>
  <c r="O218" i="6"/>
  <c r="O219" i="6" s="1"/>
  <c r="N218" i="6"/>
  <c r="M218" i="6"/>
  <c r="M223" i="6" s="1"/>
  <c r="L218" i="6"/>
  <c r="L223" i="6" s="1"/>
  <c r="K218" i="6"/>
  <c r="K219" i="6" s="1"/>
  <c r="J218" i="6"/>
  <c r="I218" i="6"/>
  <c r="I223" i="6" s="1"/>
  <c r="H218" i="6"/>
  <c r="H219" i="6" s="1"/>
  <c r="G218" i="6"/>
  <c r="G223" i="6" s="1"/>
  <c r="F218" i="6"/>
  <c r="E218" i="6"/>
  <c r="E223" i="6" s="1"/>
  <c r="D218" i="6"/>
  <c r="D223" i="6" s="1"/>
  <c r="C218" i="6"/>
  <c r="C223" i="6" s="1"/>
  <c r="B218" i="6"/>
  <c r="AA217" i="6"/>
  <c r="Z217" i="6"/>
  <c r="AA216" i="6"/>
  <c r="Z216" i="6"/>
  <c r="AA215" i="6"/>
  <c r="Z215" i="6"/>
  <c r="Y209" i="6"/>
  <c r="U209" i="6"/>
  <c r="Q209" i="6"/>
  <c r="M209" i="6"/>
  <c r="I209" i="6"/>
  <c r="E209" i="6"/>
  <c r="AA208" i="6"/>
  <c r="Y208" i="6"/>
  <c r="X208" i="6"/>
  <c r="W208" i="6"/>
  <c r="V208" i="6"/>
  <c r="U208" i="6"/>
  <c r="T208" i="6"/>
  <c r="S208" i="6"/>
  <c r="R208" i="6"/>
  <c r="Q208" i="6"/>
  <c r="P208" i="6"/>
  <c r="O208" i="6"/>
  <c r="N208" i="6"/>
  <c r="M208" i="6"/>
  <c r="L208" i="6"/>
  <c r="K208" i="6"/>
  <c r="J208" i="6"/>
  <c r="I208" i="6"/>
  <c r="H208" i="6"/>
  <c r="G208" i="6"/>
  <c r="F208" i="6"/>
  <c r="E208" i="6"/>
  <c r="D208" i="6"/>
  <c r="C208" i="6"/>
  <c r="B208" i="6"/>
  <c r="AA207" i="6"/>
  <c r="Z207" i="6"/>
  <c r="AA206" i="6"/>
  <c r="Z206" i="6"/>
  <c r="Z208" i="6" s="1"/>
  <c r="Y205" i="6"/>
  <c r="U205" i="6"/>
  <c r="Q205" i="6"/>
  <c r="M205" i="6"/>
  <c r="I205" i="6"/>
  <c r="E205" i="6"/>
  <c r="AA204" i="6"/>
  <c r="Y204" i="6"/>
  <c r="X204" i="6"/>
  <c r="X209" i="6" s="1"/>
  <c r="W204" i="6"/>
  <c r="W209" i="6" s="1"/>
  <c r="V204" i="6"/>
  <c r="V209" i="6" s="1"/>
  <c r="U204" i="6"/>
  <c r="T204" i="6"/>
  <c r="T209" i="6" s="1"/>
  <c r="S204" i="6"/>
  <c r="S209" i="6" s="1"/>
  <c r="R204" i="6"/>
  <c r="R209" i="6" s="1"/>
  <c r="Q204" i="6"/>
  <c r="P204" i="6"/>
  <c r="P209" i="6" s="1"/>
  <c r="O204" i="6"/>
  <c r="O209" i="6" s="1"/>
  <c r="N204" i="6"/>
  <c r="N209" i="6" s="1"/>
  <c r="M204" i="6"/>
  <c r="L204" i="6"/>
  <c r="L209" i="6" s="1"/>
  <c r="K204" i="6"/>
  <c r="K209" i="6" s="1"/>
  <c r="J204" i="6"/>
  <c r="J209" i="6" s="1"/>
  <c r="I204" i="6"/>
  <c r="H204" i="6"/>
  <c r="H209" i="6" s="1"/>
  <c r="G204" i="6"/>
  <c r="G209" i="6" s="1"/>
  <c r="F204" i="6"/>
  <c r="F209" i="6" s="1"/>
  <c r="E204" i="6"/>
  <c r="D204" i="6"/>
  <c r="D209" i="6" s="1"/>
  <c r="C204" i="6"/>
  <c r="C209" i="6" s="1"/>
  <c r="B204" i="6"/>
  <c r="B209" i="6" s="1"/>
  <c r="AA203" i="6"/>
  <c r="Z203" i="6"/>
  <c r="AA202" i="6"/>
  <c r="Z202" i="6"/>
  <c r="AA201" i="6"/>
  <c r="Z201" i="6"/>
  <c r="V195" i="6"/>
  <c r="R195" i="6"/>
  <c r="N195" i="6"/>
  <c r="J195" i="6"/>
  <c r="F195" i="6"/>
  <c r="B195" i="6"/>
  <c r="Y194" i="6"/>
  <c r="X194" i="6"/>
  <c r="W194" i="6"/>
  <c r="V194" i="6"/>
  <c r="U194" i="6"/>
  <c r="T194" i="6"/>
  <c r="S194" i="6"/>
  <c r="R194" i="6"/>
  <c r="Q194" i="6"/>
  <c r="P194" i="6"/>
  <c r="O194" i="6"/>
  <c r="N194" i="6"/>
  <c r="M194" i="6"/>
  <c r="L194" i="6"/>
  <c r="K194" i="6"/>
  <c r="J194" i="6"/>
  <c r="I194" i="6"/>
  <c r="H194" i="6"/>
  <c r="G194" i="6"/>
  <c r="F194" i="6"/>
  <c r="E194" i="6"/>
  <c r="D194" i="6"/>
  <c r="C194" i="6"/>
  <c r="B194" i="6"/>
  <c r="AA193" i="6"/>
  <c r="Z193" i="6"/>
  <c r="AA192" i="6"/>
  <c r="AA194" i="6" s="1"/>
  <c r="Z192" i="6"/>
  <c r="Z194" i="6" s="1"/>
  <c r="V191" i="6"/>
  <c r="R191" i="6"/>
  <c r="N191" i="6"/>
  <c r="J191" i="6"/>
  <c r="F191" i="6"/>
  <c r="B191" i="6"/>
  <c r="Y190" i="6"/>
  <c r="Y195" i="6" s="1"/>
  <c r="X190" i="6"/>
  <c r="X195" i="6" s="1"/>
  <c r="W190" i="6"/>
  <c r="W195" i="6" s="1"/>
  <c r="V190" i="6"/>
  <c r="U190" i="6"/>
  <c r="U195" i="6" s="1"/>
  <c r="T190" i="6"/>
  <c r="T195" i="6" s="1"/>
  <c r="S190" i="6"/>
  <c r="S195" i="6" s="1"/>
  <c r="R190" i="6"/>
  <c r="Q190" i="6"/>
  <c r="Q195" i="6" s="1"/>
  <c r="P190" i="6"/>
  <c r="P195" i="6" s="1"/>
  <c r="O190" i="6"/>
  <c r="O195" i="6" s="1"/>
  <c r="N190" i="6"/>
  <c r="M190" i="6"/>
  <c r="M195" i="6" s="1"/>
  <c r="L190" i="6"/>
  <c r="L195" i="6" s="1"/>
  <c r="K190" i="6"/>
  <c r="K195" i="6" s="1"/>
  <c r="J190" i="6"/>
  <c r="I190" i="6"/>
  <c r="I195" i="6" s="1"/>
  <c r="H190" i="6"/>
  <c r="H195" i="6" s="1"/>
  <c r="G190" i="6"/>
  <c r="G195" i="6" s="1"/>
  <c r="F190" i="6"/>
  <c r="E190" i="6"/>
  <c r="E195" i="6" s="1"/>
  <c r="D190" i="6"/>
  <c r="D195" i="6" s="1"/>
  <c r="C190" i="6"/>
  <c r="C195" i="6" s="1"/>
  <c r="B190" i="6"/>
  <c r="AA190" i="6" s="1"/>
  <c r="AA189" i="6"/>
  <c r="Z189" i="6"/>
  <c r="AA188" i="6"/>
  <c r="Z188" i="6"/>
  <c r="AA187" i="6"/>
  <c r="Z187" i="6"/>
  <c r="Y180" i="6"/>
  <c r="X180" i="6"/>
  <c r="W180" i="6"/>
  <c r="V180" i="6"/>
  <c r="U180" i="6"/>
  <c r="T180" i="6"/>
  <c r="S180" i="6"/>
  <c r="R180" i="6"/>
  <c r="Q180" i="6"/>
  <c r="P180" i="6"/>
  <c r="O180" i="6"/>
  <c r="N180" i="6"/>
  <c r="M180" i="6"/>
  <c r="L180" i="6"/>
  <c r="K180" i="6"/>
  <c r="J180" i="6"/>
  <c r="I180" i="6"/>
  <c r="H180" i="6"/>
  <c r="G180" i="6"/>
  <c r="F180" i="6"/>
  <c r="E180" i="6"/>
  <c r="D180" i="6"/>
  <c r="C180" i="6"/>
  <c r="B180" i="6"/>
  <c r="AA179" i="6"/>
  <c r="Z179" i="6"/>
  <c r="AA178" i="6"/>
  <c r="AA180" i="6" s="1"/>
  <c r="Z178" i="6"/>
  <c r="Z180" i="6" s="1"/>
  <c r="Y176" i="6"/>
  <c r="X176" i="6"/>
  <c r="X181" i="6" s="1"/>
  <c r="W176" i="6"/>
  <c r="W181" i="6" s="1"/>
  <c r="V176" i="6"/>
  <c r="V181" i="6" s="1"/>
  <c r="U176" i="6"/>
  <c r="T176" i="6"/>
  <c r="T181" i="6" s="1"/>
  <c r="S176" i="6"/>
  <c r="S177" i="6" s="1"/>
  <c r="R176" i="6"/>
  <c r="R181" i="6" s="1"/>
  <c r="Q176" i="6"/>
  <c r="P176" i="6"/>
  <c r="P181" i="6" s="1"/>
  <c r="O176" i="6"/>
  <c r="O181" i="6" s="1"/>
  <c r="N176" i="6"/>
  <c r="N181" i="6" s="1"/>
  <c r="M176" i="6"/>
  <c r="L176" i="6"/>
  <c r="L181" i="6" s="1"/>
  <c r="K176" i="6"/>
  <c r="K177" i="6" s="1"/>
  <c r="J176" i="6"/>
  <c r="J181" i="6" s="1"/>
  <c r="I176" i="6"/>
  <c r="H176" i="6"/>
  <c r="H181" i="6" s="1"/>
  <c r="G176" i="6"/>
  <c r="G181" i="6" s="1"/>
  <c r="F176" i="6"/>
  <c r="F181" i="6" s="1"/>
  <c r="E176" i="6"/>
  <c r="D176" i="6"/>
  <c r="D181" i="6" s="1"/>
  <c r="C176" i="6"/>
  <c r="AA176" i="6" s="1"/>
  <c r="AA177" i="6" s="1"/>
  <c r="B176" i="6"/>
  <c r="B181" i="6" s="1"/>
  <c r="AA175" i="6"/>
  <c r="Z175" i="6"/>
  <c r="AA174" i="6"/>
  <c r="Z174" i="6"/>
  <c r="AA173" i="6"/>
  <c r="Z173" i="6"/>
  <c r="Y166" i="6"/>
  <c r="X166" i="6"/>
  <c r="W166" i="6"/>
  <c r="V166" i="6"/>
  <c r="U166" i="6"/>
  <c r="T166" i="6"/>
  <c r="S166" i="6"/>
  <c r="R166" i="6"/>
  <c r="Q166" i="6"/>
  <c r="P166" i="6"/>
  <c r="O166" i="6"/>
  <c r="N166" i="6"/>
  <c r="M166" i="6"/>
  <c r="L166" i="6"/>
  <c r="K166" i="6"/>
  <c r="J166" i="6"/>
  <c r="I166" i="6"/>
  <c r="H166" i="6"/>
  <c r="G166" i="6"/>
  <c r="F166" i="6"/>
  <c r="E166" i="6"/>
  <c r="D166" i="6"/>
  <c r="C166" i="6"/>
  <c r="B166" i="6"/>
  <c r="AA165" i="6"/>
  <c r="Z165" i="6"/>
  <c r="AA164" i="6"/>
  <c r="AA166" i="6" s="1"/>
  <c r="Z164" i="6"/>
  <c r="Z166" i="6" s="1"/>
  <c r="Y162" i="6"/>
  <c r="Y167" i="6" s="1"/>
  <c r="X162" i="6"/>
  <c r="X167" i="6" s="1"/>
  <c r="W162" i="6"/>
  <c r="W167" i="6" s="1"/>
  <c r="V162" i="6"/>
  <c r="U162" i="6"/>
  <c r="U167" i="6" s="1"/>
  <c r="T162" i="6"/>
  <c r="T163" i="6" s="1"/>
  <c r="S162" i="6"/>
  <c r="S167" i="6" s="1"/>
  <c r="R162" i="6"/>
  <c r="Q162" i="6"/>
  <c r="Q167" i="6" s="1"/>
  <c r="P162" i="6"/>
  <c r="P167" i="6" s="1"/>
  <c r="O162" i="6"/>
  <c r="O167" i="6" s="1"/>
  <c r="N162" i="6"/>
  <c r="M162" i="6"/>
  <c r="M167" i="6" s="1"/>
  <c r="L162" i="6"/>
  <c r="L163" i="6" s="1"/>
  <c r="K162" i="6"/>
  <c r="K167" i="6" s="1"/>
  <c r="J162" i="6"/>
  <c r="I162" i="6"/>
  <c r="I167" i="6" s="1"/>
  <c r="H162" i="6"/>
  <c r="H167" i="6" s="1"/>
  <c r="G162" i="6"/>
  <c r="G167" i="6" s="1"/>
  <c r="F162" i="6"/>
  <c r="E162" i="6"/>
  <c r="E167" i="6" s="1"/>
  <c r="D162" i="6"/>
  <c r="D163" i="6" s="1"/>
  <c r="C162" i="6"/>
  <c r="C167" i="6" s="1"/>
  <c r="B162" i="6"/>
  <c r="AA161" i="6"/>
  <c r="Z161" i="6"/>
  <c r="AA160" i="6"/>
  <c r="Z160" i="6"/>
  <c r="AA159" i="6"/>
  <c r="Z159" i="6"/>
  <c r="U153" i="6"/>
  <c r="M153" i="6"/>
  <c r="I153" i="6"/>
  <c r="E153" i="6"/>
  <c r="AA152" i="6"/>
  <c r="Y152" i="6"/>
  <c r="X152" i="6"/>
  <c r="W152" i="6"/>
  <c r="V152" i="6"/>
  <c r="U152" i="6"/>
  <c r="T152" i="6"/>
  <c r="S152" i="6"/>
  <c r="R152" i="6"/>
  <c r="Q152" i="6"/>
  <c r="P152" i="6"/>
  <c r="O152" i="6"/>
  <c r="N152" i="6"/>
  <c r="M152" i="6"/>
  <c r="L152" i="6"/>
  <c r="K152" i="6"/>
  <c r="J152" i="6"/>
  <c r="I152" i="6"/>
  <c r="H152" i="6"/>
  <c r="G152" i="6"/>
  <c r="F152" i="6"/>
  <c r="E152" i="6"/>
  <c r="D152" i="6"/>
  <c r="C152" i="6"/>
  <c r="B152" i="6"/>
  <c r="AA151" i="6"/>
  <c r="Z151" i="6"/>
  <c r="AA150" i="6"/>
  <c r="Z150" i="6"/>
  <c r="Z152" i="6" s="1"/>
  <c r="Y149" i="6"/>
  <c r="U149" i="6"/>
  <c r="Q149" i="6"/>
  <c r="M149" i="6"/>
  <c r="I149" i="6"/>
  <c r="E149" i="6"/>
  <c r="AA148" i="6"/>
  <c r="AA153" i="6" s="1"/>
  <c r="Y148" i="6"/>
  <c r="Y153" i="6" s="1"/>
  <c r="X148" i="6"/>
  <c r="X153" i="6" s="1"/>
  <c r="W148" i="6"/>
  <c r="W153" i="6" s="1"/>
  <c r="V148" i="6"/>
  <c r="V153" i="6" s="1"/>
  <c r="U148" i="6"/>
  <c r="T148" i="6"/>
  <c r="T153" i="6" s="1"/>
  <c r="S148" i="6"/>
  <c r="S153" i="6" s="1"/>
  <c r="R148" i="6"/>
  <c r="R153" i="6" s="1"/>
  <c r="Q148" i="6"/>
  <c r="Q153" i="6" s="1"/>
  <c r="P148" i="6"/>
  <c r="P153" i="6" s="1"/>
  <c r="O148" i="6"/>
  <c r="O153" i="6" s="1"/>
  <c r="N148" i="6"/>
  <c r="N153" i="6" s="1"/>
  <c r="M148" i="6"/>
  <c r="L148" i="6"/>
  <c r="L153" i="6" s="1"/>
  <c r="K148" i="6"/>
  <c r="K153" i="6" s="1"/>
  <c r="J148" i="6"/>
  <c r="J153" i="6" s="1"/>
  <c r="I148" i="6"/>
  <c r="H148" i="6"/>
  <c r="H153" i="6" s="1"/>
  <c r="G148" i="6"/>
  <c r="G153" i="6" s="1"/>
  <c r="F148" i="6"/>
  <c r="F153" i="6" s="1"/>
  <c r="E148" i="6"/>
  <c r="D148" i="6"/>
  <c r="D153" i="6" s="1"/>
  <c r="C148" i="6"/>
  <c r="C153" i="6" s="1"/>
  <c r="B148" i="6"/>
  <c r="B153" i="6" s="1"/>
  <c r="AA147" i="6"/>
  <c r="Z147" i="6"/>
  <c r="AA146" i="6"/>
  <c r="Z146" i="6"/>
  <c r="AA145" i="6"/>
  <c r="Z145" i="6"/>
  <c r="V139" i="6"/>
  <c r="R139" i="6"/>
  <c r="N139" i="6"/>
  <c r="J139" i="6"/>
  <c r="F139" i="6"/>
  <c r="B139" i="6"/>
  <c r="Y138" i="6"/>
  <c r="X138" i="6"/>
  <c r="W138" i="6"/>
  <c r="V138" i="6"/>
  <c r="U138" i="6"/>
  <c r="T138" i="6"/>
  <c r="S138" i="6"/>
  <c r="R138" i="6"/>
  <c r="Q138" i="6"/>
  <c r="P138" i="6"/>
  <c r="O138" i="6"/>
  <c r="N138" i="6"/>
  <c r="M138" i="6"/>
  <c r="L138" i="6"/>
  <c r="K138" i="6"/>
  <c r="J138" i="6"/>
  <c r="I138" i="6"/>
  <c r="H138" i="6"/>
  <c r="G138" i="6"/>
  <c r="F138" i="6"/>
  <c r="E138" i="6"/>
  <c r="D138" i="6"/>
  <c r="C138" i="6"/>
  <c r="B138" i="6"/>
  <c r="AA137" i="6"/>
  <c r="Z137" i="6"/>
  <c r="AA136" i="6"/>
  <c r="AA138" i="6" s="1"/>
  <c r="Z136" i="6"/>
  <c r="Z138" i="6" s="1"/>
  <c r="V135" i="6"/>
  <c r="R135" i="6"/>
  <c r="N135" i="6"/>
  <c r="J135" i="6"/>
  <c r="F135" i="6"/>
  <c r="B135" i="6"/>
  <c r="Y134" i="6"/>
  <c r="Y139" i="6" s="1"/>
  <c r="X134" i="6"/>
  <c r="X139" i="6" s="1"/>
  <c r="W134" i="6"/>
  <c r="W139" i="6" s="1"/>
  <c r="V134" i="6"/>
  <c r="U134" i="6"/>
  <c r="U139" i="6" s="1"/>
  <c r="T134" i="6"/>
  <c r="T139" i="6" s="1"/>
  <c r="S134" i="6"/>
  <c r="S139" i="6" s="1"/>
  <c r="R134" i="6"/>
  <c r="Q134" i="6"/>
  <c r="Q139" i="6" s="1"/>
  <c r="P134" i="6"/>
  <c r="P139" i="6" s="1"/>
  <c r="O134" i="6"/>
  <c r="O139" i="6" s="1"/>
  <c r="N134" i="6"/>
  <c r="M134" i="6"/>
  <c r="M139" i="6" s="1"/>
  <c r="L134" i="6"/>
  <c r="L139" i="6" s="1"/>
  <c r="K134" i="6"/>
  <c r="K139" i="6" s="1"/>
  <c r="J134" i="6"/>
  <c r="I134" i="6"/>
  <c r="I139" i="6" s="1"/>
  <c r="H134" i="6"/>
  <c r="H139" i="6" s="1"/>
  <c r="G134" i="6"/>
  <c r="G139" i="6" s="1"/>
  <c r="F134" i="6"/>
  <c r="E134" i="6"/>
  <c r="E139" i="6" s="1"/>
  <c r="D134" i="6"/>
  <c r="D139" i="6" s="1"/>
  <c r="C134" i="6"/>
  <c r="C139" i="6" s="1"/>
  <c r="B134" i="6"/>
  <c r="AA134" i="6" s="1"/>
  <c r="AA133" i="6"/>
  <c r="Z133" i="6"/>
  <c r="AA132" i="6"/>
  <c r="Z132" i="6"/>
  <c r="AA131" i="6"/>
  <c r="Z131" i="6"/>
  <c r="Y124" i="6"/>
  <c r="X124" i="6"/>
  <c r="W124" i="6"/>
  <c r="V124" i="6"/>
  <c r="U124" i="6"/>
  <c r="T124" i="6"/>
  <c r="S124" i="6"/>
  <c r="R124" i="6"/>
  <c r="Q124" i="6"/>
  <c r="P124" i="6"/>
  <c r="O124" i="6"/>
  <c r="N124" i="6"/>
  <c r="M124" i="6"/>
  <c r="L124" i="6"/>
  <c r="K124" i="6"/>
  <c r="J124" i="6"/>
  <c r="I124" i="6"/>
  <c r="H124" i="6"/>
  <c r="G124" i="6"/>
  <c r="F124" i="6"/>
  <c r="E124" i="6"/>
  <c r="D124" i="6"/>
  <c r="C124" i="6"/>
  <c r="B124" i="6"/>
  <c r="AA123" i="6"/>
  <c r="Z123" i="6"/>
  <c r="AA122" i="6"/>
  <c r="AA124" i="6" s="1"/>
  <c r="Z122" i="6"/>
  <c r="Z124" i="6" s="1"/>
  <c r="Y120" i="6"/>
  <c r="Y125" i="6" s="1"/>
  <c r="X120" i="6"/>
  <c r="X125" i="6" s="1"/>
  <c r="W120" i="6"/>
  <c r="W125" i="6" s="1"/>
  <c r="V120" i="6"/>
  <c r="V125" i="6" s="1"/>
  <c r="U120" i="6"/>
  <c r="U125" i="6" s="1"/>
  <c r="T120" i="6"/>
  <c r="T125" i="6" s="1"/>
  <c r="S120" i="6"/>
  <c r="S125" i="6" s="1"/>
  <c r="R120" i="6"/>
  <c r="R125" i="6" s="1"/>
  <c r="Q120" i="6"/>
  <c r="Q125" i="6" s="1"/>
  <c r="P120" i="6"/>
  <c r="P125" i="6" s="1"/>
  <c r="O120" i="6"/>
  <c r="O125" i="6" s="1"/>
  <c r="N120" i="6"/>
  <c r="N125" i="6" s="1"/>
  <c r="M120" i="6"/>
  <c r="M125" i="6" s="1"/>
  <c r="L120" i="6"/>
  <c r="L125" i="6" s="1"/>
  <c r="K120" i="6"/>
  <c r="K125" i="6" s="1"/>
  <c r="J120" i="6"/>
  <c r="J125" i="6" s="1"/>
  <c r="I120" i="6"/>
  <c r="I125" i="6" s="1"/>
  <c r="H120" i="6"/>
  <c r="H125" i="6" s="1"/>
  <c r="G120" i="6"/>
  <c r="G125" i="6" s="1"/>
  <c r="F120" i="6"/>
  <c r="F125" i="6" s="1"/>
  <c r="E120" i="6"/>
  <c r="E125" i="6" s="1"/>
  <c r="D120" i="6"/>
  <c r="D125" i="6" s="1"/>
  <c r="C120" i="6"/>
  <c r="AA120" i="6" s="1"/>
  <c r="B120" i="6"/>
  <c r="B125" i="6" s="1"/>
  <c r="AA119" i="6"/>
  <c r="Z119" i="6"/>
  <c r="AA118" i="6"/>
  <c r="Z118" i="6"/>
  <c r="AA117" i="6"/>
  <c r="Z117" i="6"/>
  <c r="Y110" i="6"/>
  <c r="X110" i="6"/>
  <c r="W110" i="6"/>
  <c r="V110" i="6"/>
  <c r="U110" i="6"/>
  <c r="T110" i="6"/>
  <c r="S110" i="6"/>
  <c r="R110" i="6"/>
  <c r="Q110" i="6"/>
  <c r="P110" i="6"/>
  <c r="O110" i="6"/>
  <c r="N110" i="6"/>
  <c r="M110" i="6"/>
  <c r="L110" i="6"/>
  <c r="K110" i="6"/>
  <c r="J110" i="6"/>
  <c r="I110" i="6"/>
  <c r="H110" i="6"/>
  <c r="G110" i="6"/>
  <c r="F110" i="6"/>
  <c r="E110" i="6"/>
  <c r="D110" i="6"/>
  <c r="C110" i="6"/>
  <c r="B110" i="6"/>
  <c r="AA109" i="6"/>
  <c r="Z109" i="6"/>
  <c r="AA108" i="6"/>
  <c r="AA110" i="6" s="1"/>
  <c r="Z108" i="6"/>
  <c r="Z110" i="6" s="1"/>
  <c r="Y106" i="6"/>
  <c r="Y111" i="6" s="1"/>
  <c r="X106" i="6"/>
  <c r="X111" i="6" s="1"/>
  <c r="W106" i="6"/>
  <c r="W111" i="6" s="1"/>
  <c r="V106" i="6"/>
  <c r="V111" i="6" s="1"/>
  <c r="U106" i="6"/>
  <c r="U111" i="6" s="1"/>
  <c r="T106" i="6"/>
  <c r="T111" i="6" s="1"/>
  <c r="S106" i="6"/>
  <c r="S111" i="6" s="1"/>
  <c r="R106" i="6"/>
  <c r="R111" i="6" s="1"/>
  <c r="Q106" i="6"/>
  <c r="Q111" i="6" s="1"/>
  <c r="P106" i="6"/>
  <c r="P111" i="6" s="1"/>
  <c r="O106" i="6"/>
  <c r="O111" i="6" s="1"/>
  <c r="N106" i="6"/>
  <c r="N111" i="6" s="1"/>
  <c r="M106" i="6"/>
  <c r="M111" i="6" s="1"/>
  <c r="L106" i="6"/>
  <c r="L111" i="6" s="1"/>
  <c r="K106" i="6"/>
  <c r="K111" i="6" s="1"/>
  <c r="J106" i="6"/>
  <c r="J111" i="6" s="1"/>
  <c r="I106" i="6"/>
  <c r="I111" i="6" s="1"/>
  <c r="H106" i="6"/>
  <c r="H111" i="6" s="1"/>
  <c r="G106" i="6"/>
  <c r="G111" i="6" s="1"/>
  <c r="F106" i="6"/>
  <c r="F111" i="6" s="1"/>
  <c r="E106" i="6"/>
  <c r="E111" i="6" s="1"/>
  <c r="D106" i="6"/>
  <c r="D111" i="6" s="1"/>
  <c r="C106" i="6"/>
  <c r="C111" i="6" s="1"/>
  <c r="B106" i="6"/>
  <c r="AA106" i="6" s="1"/>
  <c r="AA105" i="6"/>
  <c r="Z105" i="6"/>
  <c r="AA104" i="6"/>
  <c r="Z104" i="6"/>
  <c r="AA103" i="6"/>
  <c r="Z103" i="6"/>
  <c r="Y97" i="6"/>
  <c r="U97" i="6"/>
  <c r="Q97" i="6"/>
  <c r="M97" i="6"/>
  <c r="I97" i="6"/>
  <c r="E97" i="6"/>
  <c r="AA96" i="6"/>
  <c r="Y96" i="6"/>
  <c r="X96" i="6"/>
  <c r="W96" i="6"/>
  <c r="V96" i="6"/>
  <c r="U96" i="6"/>
  <c r="T96" i="6"/>
  <c r="S96" i="6"/>
  <c r="R96" i="6"/>
  <c r="Q96" i="6"/>
  <c r="P96" i="6"/>
  <c r="O96" i="6"/>
  <c r="N96" i="6"/>
  <c r="M96" i="6"/>
  <c r="L96" i="6"/>
  <c r="K96" i="6"/>
  <c r="J96" i="6"/>
  <c r="I96" i="6"/>
  <c r="H96" i="6"/>
  <c r="G96" i="6"/>
  <c r="F96" i="6"/>
  <c r="E96" i="6"/>
  <c r="D96" i="6"/>
  <c r="C96" i="6"/>
  <c r="B96" i="6"/>
  <c r="AA95" i="6"/>
  <c r="Z95" i="6"/>
  <c r="AA94" i="6"/>
  <c r="Z94" i="6"/>
  <c r="Z96" i="6" s="1"/>
  <c r="Y93" i="6"/>
  <c r="U93" i="6"/>
  <c r="Q93" i="6"/>
  <c r="M93" i="6"/>
  <c r="I93" i="6"/>
  <c r="E93" i="6"/>
  <c r="AA92" i="6"/>
  <c r="AA97" i="6" s="1"/>
  <c r="Y92" i="6"/>
  <c r="X92" i="6"/>
  <c r="X97" i="6" s="1"/>
  <c r="W92" i="6"/>
  <c r="W97" i="6" s="1"/>
  <c r="V92" i="6"/>
  <c r="V97" i="6" s="1"/>
  <c r="U92" i="6"/>
  <c r="T92" i="6"/>
  <c r="T97" i="6" s="1"/>
  <c r="S92" i="6"/>
  <c r="S97" i="6" s="1"/>
  <c r="R92" i="6"/>
  <c r="R97" i="6" s="1"/>
  <c r="Q92" i="6"/>
  <c r="P92" i="6"/>
  <c r="P97" i="6" s="1"/>
  <c r="O92" i="6"/>
  <c r="O97" i="6" s="1"/>
  <c r="N92" i="6"/>
  <c r="N97" i="6" s="1"/>
  <c r="M92" i="6"/>
  <c r="L92" i="6"/>
  <c r="L97" i="6" s="1"/>
  <c r="K92" i="6"/>
  <c r="K97" i="6" s="1"/>
  <c r="J92" i="6"/>
  <c r="J97" i="6" s="1"/>
  <c r="I92" i="6"/>
  <c r="H92" i="6"/>
  <c r="H97" i="6" s="1"/>
  <c r="G92" i="6"/>
  <c r="G97" i="6" s="1"/>
  <c r="F92" i="6"/>
  <c r="F97" i="6" s="1"/>
  <c r="E92" i="6"/>
  <c r="D92" i="6"/>
  <c r="D97" i="6" s="1"/>
  <c r="C92" i="6"/>
  <c r="C97" i="6" s="1"/>
  <c r="B92" i="6"/>
  <c r="B97" i="6" s="1"/>
  <c r="AA91" i="6"/>
  <c r="Z91" i="6"/>
  <c r="AA90" i="6"/>
  <c r="Z90" i="6"/>
  <c r="AA89" i="6"/>
  <c r="Z89" i="6"/>
  <c r="V83" i="6"/>
  <c r="R83" i="6"/>
  <c r="N83" i="6"/>
  <c r="J83" i="6"/>
  <c r="F83" i="6"/>
  <c r="B83" i="6"/>
  <c r="Y82" i="6"/>
  <c r="X82" i="6"/>
  <c r="W82" i="6"/>
  <c r="V82" i="6"/>
  <c r="U82" i="6"/>
  <c r="T82" i="6"/>
  <c r="S82" i="6"/>
  <c r="R82" i="6"/>
  <c r="Q82" i="6"/>
  <c r="P82" i="6"/>
  <c r="O82" i="6"/>
  <c r="N82" i="6"/>
  <c r="M82" i="6"/>
  <c r="L82" i="6"/>
  <c r="K82" i="6"/>
  <c r="J82" i="6"/>
  <c r="I82" i="6"/>
  <c r="H82" i="6"/>
  <c r="G82" i="6"/>
  <c r="F82" i="6"/>
  <c r="E82" i="6"/>
  <c r="D82" i="6"/>
  <c r="C82" i="6"/>
  <c r="B82" i="6"/>
  <c r="AA81" i="6"/>
  <c r="Z81" i="6"/>
  <c r="AA80" i="6"/>
  <c r="AA82" i="6" s="1"/>
  <c r="Z80" i="6"/>
  <c r="Z82" i="6" s="1"/>
  <c r="V79" i="6"/>
  <c r="R79" i="6"/>
  <c r="N79" i="6"/>
  <c r="J79" i="6"/>
  <c r="F79" i="6"/>
  <c r="B79" i="6"/>
  <c r="Y78" i="6"/>
  <c r="Y83" i="6" s="1"/>
  <c r="X78" i="6"/>
  <c r="X83" i="6" s="1"/>
  <c r="W78" i="6"/>
  <c r="W83" i="6" s="1"/>
  <c r="V78" i="6"/>
  <c r="U78" i="6"/>
  <c r="U83" i="6" s="1"/>
  <c r="T78" i="6"/>
  <c r="T83" i="6" s="1"/>
  <c r="S78" i="6"/>
  <c r="S83" i="6" s="1"/>
  <c r="R78" i="6"/>
  <c r="Q78" i="6"/>
  <c r="Q83" i="6" s="1"/>
  <c r="P78" i="6"/>
  <c r="P83" i="6" s="1"/>
  <c r="O78" i="6"/>
  <c r="O83" i="6" s="1"/>
  <c r="N78" i="6"/>
  <c r="M78" i="6"/>
  <c r="M83" i="6" s="1"/>
  <c r="L78" i="6"/>
  <c r="L83" i="6" s="1"/>
  <c r="K78" i="6"/>
  <c r="K83" i="6" s="1"/>
  <c r="J78" i="6"/>
  <c r="I78" i="6"/>
  <c r="I83" i="6" s="1"/>
  <c r="H78" i="6"/>
  <c r="H83" i="6" s="1"/>
  <c r="G78" i="6"/>
  <c r="G83" i="6" s="1"/>
  <c r="F78" i="6"/>
  <c r="E78" i="6"/>
  <c r="E83" i="6" s="1"/>
  <c r="D78" i="6"/>
  <c r="D83" i="6" s="1"/>
  <c r="C78" i="6"/>
  <c r="C83" i="6" s="1"/>
  <c r="B78" i="6"/>
  <c r="AA78" i="6" s="1"/>
  <c r="AA77" i="6"/>
  <c r="Z77" i="6"/>
  <c r="AA76" i="6"/>
  <c r="Z76" i="6"/>
  <c r="AA75" i="6"/>
  <c r="Z75" i="6"/>
  <c r="Y68" i="6"/>
  <c r="X68" i="6"/>
  <c r="W68" i="6"/>
  <c r="V68" i="6"/>
  <c r="U68" i="6"/>
  <c r="T68" i="6"/>
  <c r="S68" i="6"/>
  <c r="R68" i="6"/>
  <c r="Q68" i="6"/>
  <c r="P68" i="6"/>
  <c r="O68" i="6"/>
  <c r="N68" i="6"/>
  <c r="M68" i="6"/>
  <c r="L68" i="6"/>
  <c r="K68" i="6"/>
  <c r="J68" i="6"/>
  <c r="I68" i="6"/>
  <c r="H68" i="6"/>
  <c r="G68" i="6"/>
  <c r="F68" i="6"/>
  <c r="E68" i="6"/>
  <c r="D68" i="6"/>
  <c r="C68" i="6"/>
  <c r="B68" i="6"/>
  <c r="AA67" i="6"/>
  <c r="Z67" i="6"/>
  <c r="AA66" i="6"/>
  <c r="AA68" i="6" s="1"/>
  <c r="Z66" i="6"/>
  <c r="Z68" i="6" s="1"/>
  <c r="Y64" i="6"/>
  <c r="Y69" i="6" s="1"/>
  <c r="X64" i="6"/>
  <c r="X69" i="6" s="1"/>
  <c r="W64" i="6"/>
  <c r="W69" i="6" s="1"/>
  <c r="V64" i="6"/>
  <c r="V69" i="6" s="1"/>
  <c r="U64" i="6"/>
  <c r="U69" i="6" s="1"/>
  <c r="T64" i="6"/>
  <c r="T69" i="6" s="1"/>
  <c r="S64" i="6"/>
  <c r="S69" i="6" s="1"/>
  <c r="R64" i="6"/>
  <c r="R69" i="6" s="1"/>
  <c r="Q64" i="6"/>
  <c r="Q69" i="6" s="1"/>
  <c r="P64" i="6"/>
  <c r="P69" i="6" s="1"/>
  <c r="O64" i="6"/>
  <c r="O69" i="6" s="1"/>
  <c r="N64" i="6"/>
  <c r="N69" i="6" s="1"/>
  <c r="M64" i="6"/>
  <c r="M69" i="6" s="1"/>
  <c r="L64" i="6"/>
  <c r="L69" i="6" s="1"/>
  <c r="K64" i="6"/>
  <c r="K69" i="6" s="1"/>
  <c r="J64" i="6"/>
  <c r="J69" i="6" s="1"/>
  <c r="I64" i="6"/>
  <c r="I69" i="6" s="1"/>
  <c r="H64" i="6"/>
  <c r="H69" i="6" s="1"/>
  <c r="G64" i="6"/>
  <c r="G69" i="6" s="1"/>
  <c r="F64" i="6"/>
  <c r="F69" i="6" s="1"/>
  <c r="E64" i="6"/>
  <c r="E69" i="6" s="1"/>
  <c r="D64" i="6"/>
  <c r="D69" i="6" s="1"/>
  <c r="C64" i="6"/>
  <c r="AA64" i="6" s="1"/>
  <c r="B64" i="6"/>
  <c r="B69" i="6" s="1"/>
  <c r="AA63" i="6"/>
  <c r="Z63" i="6"/>
  <c r="AA62" i="6"/>
  <c r="Z62" i="6"/>
  <c r="AA61" i="6"/>
  <c r="Z61" i="6"/>
  <c r="Y54" i="6"/>
  <c r="X54" i="6"/>
  <c r="W54" i="6"/>
  <c r="V54" i="6"/>
  <c r="U54" i="6"/>
  <c r="T54" i="6"/>
  <c r="S54" i="6"/>
  <c r="R54" i="6"/>
  <c r="Q54" i="6"/>
  <c r="P54" i="6"/>
  <c r="O54" i="6"/>
  <c r="N54" i="6"/>
  <c r="M54" i="6"/>
  <c r="L54" i="6"/>
  <c r="K54" i="6"/>
  <c r="J54" i="6"/>
  <c r="I54" i="6"/>
  <c r="H54" i="6"/>
  <c r="G54" i="6"/>
  <c r="F54" i="6"/>
  <c r="E54" i="6"/>
  <c r="D54" i="6"/>
  <c r="C54" i="6"/>
  <c r="B54" i="6"/>
  <c r="AA53" i="6"/>
  <c r="Z53" i="6"/>
  <c r="AA52" i="6"/>
  <c r="AA54" i="6" s="1"/>
  <c r="Z52" i="6"/>
  <c r="Z54" i="6" s="1"/>
  <c r="Y50" i="6"/>
  <c r="Y55" i="6" s="1"/>
  <c r="X50" i="6"/>
  <c r="X55" i="6" s="1"/>
  <c r="W50" i="6"/>
  <c r="W55" i="6" s="1"/>
  <c r="V50" i="6"/>
  <c r="V55" i="6" s="1"/>
  <c r="U50" i="6"/>
  <c r="U55" i="6" s="1"/>
  <c r="T50" i="6"/>
  <c r="T55" i="6" s="1"/>
  <c r="S50" i="6"/>
  <c r="S55" i="6" s="1"/>
  <c r="R50" i="6"/>
  <c r="R55" i="6" s="1"/>
  <c r="Q50" i="6"/>
  <c r="Q55" i="6" s="1"/>
  <c r="P50" i="6"/>
  <c r="P55" i="6" s="1"/>
  <c r="O50" i="6"/>
  <c r="O55" i="6" s="1"/>
  <c r="N50" i="6"/>
  <c r="N55" i="6" s="1"/>
  <c r="M50" i="6"/>
  <c r="M55" i="6" s="1"/>
  <c r="L50" i="6"/>
  <c r="L55" i="6" s="1"/>
  <c r="K50" i="6"/>
  <c r="K55" i="6" s="1"/>
  <c r="J50" i="6"/>
  <c r="J55" i="6" s="1"/>
  <c r="I50" i="6"/>
  <c r="I55" i="6" s="1"/>
  <c r="H50" i="6"/>
  <c r="H55" i="6" s="1"/>
  <c r="G50" i="6"/>
  <c r="G55" i="6" s="1"/>
  <c r="F50" i="6"/>
  <c r="F55" i="6" s="1"/>
  <c r="E50" i="6"/>
  <c r="E55" i="6" s="1"/>
  <c r="D50" i="6"/>
  <c r="D55" i="6" s="1"/>
  <c r="C50" i="6"/>
  <c r="C55" i="6" s="1"/>
  <c r="B50" i="6"/>
  <c r="AA50" i="6" s="1"/>
  <c r="AA49" i="6"/>
  <c r="Z49" i="6"/>
  <c r="AA48" i="6"/>
  <c r="Z48" i="6"/>
  <c r="AA47" i="6"/>
  <c r="Z47" i="6"/>
  <c r="Y41" i="6"/>
  <c r="U41" i="6"/>
  <c r="Q41" i="6"/>
  <c r="M41" i="6"/>
  <c r="I41" i="6"/>
  <c r="E41" i="6"/>
  <c r="AA40" i="6"/>
  <c r="Y40" i="6"/>
  <c r="X40" i="6"/>
  <c r="W40" i="6"/>
  <c r="V40" i="6"/>
  <c r="U40" i="6"/>
  <c r="T40" i="6"/>
  <c r="S40" i="6"/>
  <c r="R40" i="6"/>
  <c r="Q40" i="6"/>
  <c r="P40" i="6"/>
  <c r="O40" i="6"/>
  <c r="N40" i="6"/>
  <c r="M40" i="6"/>
  <c r="L40" i="6"/>
  <c r="K40" i="6"/>
  <c r="J40" i="6"/>
  <c r="I40" i="6"/>
  <c r="H40" i="6"/>
  <c r="G40" i="6"/>
  <c r="F40" i="6"/>
  <c r="E40" i="6"/>
  <c r="D40" i="6"/>
  <c r="C40" i="6"/>
  <c r="B40" i="6"/>
  <c r="AA39" i="6"/>
  <c r="Z39" i="6"/>
  <c r="AA38" i="6"/>
  <c r="Z38" i="6"/>
  <c r="Z40" i="6" s="1"/>
  <c r="Y37" i="6"/>
  <c r="U37" i="6"/>
  <c r="Q37" i="6"/>
  <c r="M37" i="6"/>
  <c r="I37" i="6"/>
  <c r="E37" i="6"/>
  <c r="AA36" i="6"/>
  <c r="AA41" i="6" s="1"/>
  <c r="Y36" i="6"/>
  <c r="X36" i="6"/>
  <c r="X41" i="6" s="1"/>
  <c r="W36" i="6"/>
  <c r="W41" i="6" s="1"/>
  <c r="V36" i="6"/>
  <c r="V41" i="6" s="1"/>
  <c r="U36" i="6"/>
  <c r="T36" i="6"/>
  <c r="T41" i="6" s="1"/>
  <c r="S36" i="6"/>
  <c r="S41" i="6" s="1"/>
  <c r="R36" i="6"/>
  <c r="R41" i="6" s="1"/>
  <c r="Q36" i="6"/>
  <c r="P36" i="6"/>
  <c r="P41" i="6" s="1"/>
  <c r="O36" i="6"/>
  <c r="O41" i="6" s="1"/>
  <c r="N36" i="6"/>
  <c r="N41" i="6" s="1"/>
  <c r="M36" i="6"/>
  <c r="L36" i="6"/>
  <c r="L41" i="6" s="1"/>
  <c r="K36" i="6"/>
  <c r="K41" i="6" s="1"/>
  <c r="J36" i="6"/>
  <c r="J41" i="6" s="1"/>
  <c r="I36" i="6"/>
  <c r="H36" i="6"/>
  <c r="H41" i="6" s="1"/>
  <c r="G36" i="6"/>
  <c r="G41" i="6" s="1"/>
  <c r="F36" i="6"/>
  <c r="F41" i="6" s="1"/>
  <c r="E36" i="6"/>
  <c r="D36" i="6"/>
  <c r="D41" i="6" s="1"/>
  <c r="C36" i="6"/>
  <c r="C41" i="6" s="1"/>
  <c r="B36" i="6"/>
  <c r="B41" i="6" s="1"/>
  <c r="AA35" i="6"/>
  <c r="Z35" i="6"/>
  <c r="AA34" i="6"/>
  <c r="Z34" i="6"/>
  <c r="AA33" i="6"/>
  <c r="Z33" i="6"/>
  <c r="V27" i="6"/>
  <c r="R27" i="6"/>
  <c r="N27" i="6"/>
  <c r="J27" i="6"/>
  <c r="F27" i="6"/>
  <c r="B27" i="6"/>
  <c r="Y26" i="6"/>
  <c r="X26" i="6"/>
  <c r="W26" i="6"/>
  <c r="V26" i="6"/>
  <c r="U26" i="6"/>
  <c r="T26" i="6"/>
  <c r="S26" i="6"/>
  <c r="R26" i="6"/>
  <c r="Q26" i="6"/>
  <c r="P26" i="6"/>
  <c r="O26" i="6"/>
  <c r="N26" i="6"/>
  <c r="M26" i="6"/>
  <c r="L26" i="6"/>
  <c r="K26" i="6"/>
  <c r="J26" i="6"/>
  <c r="I26" i="6"/>
  <c r="H26" i="6"/>
  <c r="G26" i="6"/>
  <c r="F26" i="6"/>
  <c r="E26" i="6"/>
  <c r="D26" i="6"/>
  <c r="C26" i="6"/>
  <c r="B26" i="6"/>
  <c r="AA25" i="6"/>
  <c r="Z25" i="6"/>
  <c r="AA24" i="6"/>
  <c r="AA26" i="6" s="1"/>
  <c r="Z24" i="6"/>
  <c r="Z26" i="6" s="1"/>
  <c r="V23" i="6"/>
  <c r="Y22" i="6"/>
  <c r="X22" i="6"/>
  <c r="X27" i="6" s="1"/>
  <c r="W22" i="6"/>
  <c r="V22" i="6"/>
  <c r="U22" i="6"/>
  <c r="T22" i="6"/>
  <c r="T27" i="6" s="1"/>
  <c r="S22" i="6"/>
  <c r="S27" i="6" s="1"/>
  <c r="R22" i="6"/>
  <c r="R23" i="6" s="1"/>
  <c r="Q22" i="6"/>
  <c r="Q27" i="6" s="1"/>
  <c r="P22" i="6"/>
  <c r="P27" i="6" s="1"/>
  <c r="O22" i="6"/>
  <c r="O27" i="6" s="1"/>
  <c r="N22" i="6"/>
  <c r="N23" i="6" s="1"/>
  <c r="M22" i="6"/>
  <c r="M27" i="6" s="1"/>
  <c r="L22" i="6"/>
  <c r="L27" i="6" s="1"/>
  <c r="K22" i="6"/>
  <c r="K27" i="6" s="1"/>
  <c r="J22" i="6"/>
  <c r="J23" i="6" s="1"/>
  <c r="I22" i="6"/>
  <c r="I27" i="6" s="1"/>
  <c r="H22" i="6"/>
  <c r="H27" i="6" s="1"/>
  <c r="G22" i="6"/>
  <c r="G27" i="6" s="1"/>
  <c r="F22" i="6"/>
  <c r="F23" i="6" s="1"/>
  <c r="E22" i="6"/>
  <c r="E27" i="6" s="1"/>
  <c r="D22" i="6"/>
  <c r="D27" i="6" s="1"/>
  <c r="C22" i="6"/>
  <c r="C27" i="6" s="1"/>
  <c r="B22" i="6"/>
  <c r="B23" i="6" s="1"/>
  <c r="AA21" i="6"/>
  <c r="Z21" i="6"/>
  <c r="AA20" i="6"/>
  <c r="Z20" i="6"/>
  <c r="AA19" i="6"/>
  <c r="Z19" i="6"/>
  <c r="A16" i="6"/>
  <c r="A30" i="6" s="1"/>
  <c r="A44" i="6" s="1"/>
  <c r="A58" i="6" s="1"/>
  <c r="A72" i="6" s="1"/>
  <c r="A86" i="6" s="1"/>
  <c r="A100" i="6" s="1"/>
  <c r="A114" i="6" s="1"/>
  <c r="A128" i="6" s="1"/>
  <c r="A142" i="6" s="1"/>
  <c r="A156" i="6" s="1"/>
  <c r="A170" i="6" s="1"/>
  <c r="A184" i="6" s="1"/>
  <c r="A198" i="6" s="1"/>
  <c r="A212" i="6" s="1"/>
  <c r="A226" i="6" s="1"/>
  <c r="A240" i="6" s="1"/>
  <c r="A254" i="6" s="1"/>
  <c r="A268" i="6" s="1"/>
  <c r="Y12" i="6"/>
  <c r="X12" i="6"/>
  <c r="W12" i="6"/>
  <c r="V12" i="6"/>
  <c r="U12" i="6"/>
  <c r="T12" i="6"/>
  <c r="S12" i="6"/>
  <c r="R12" i="6"/>
  <c r="Q12" i="6"/>
  <c r="P12" i="6"/>
  <c r="O12" i="6"/>
  <c r="N12" i="6"/>
  <c r="M12" i="6"/>
  <c r="L12" i="6"/>
  <c r="K12" i="6"/>
  <c r="J12" i="6"/>
  <c r="I12" i="6"/>
  <c r="H12" i="6"/>
  <c r="G12" i="6"/>
  <c r="F12" i="6"/>
  <c r="E12" i="6"/>
  <c r="D12" i="6"/>
  <c r="C12" i="6"/>
  <c r="B12" i="6"/>
  <c r="AA11" i="6"/>
  <c r="Z11" i="6"/>
  <c r="AA10" i="6"/>
  <c r="AA12" i="6" s="1"/>
  <c r="Z10" i="6"/>
  <c r="Z12" i="6" s="1"/>
  <c r="B9" i="6"/>
  <c r="Y8" i="6"/>
  <c r="Y13" i="6" s="1"/>
  <c r="X8" i="6"/>
  <c r="X13" i="6" s="1"/>
  <c r="W8" i="6"/>
  <c r="W13" i="6" s="1"/>
  <c r="V8" i="6"/>
  <c r="V13" i="6" s="1"/>
  <c r="U8" i="6"/>
  <c r="U13" i="6" s="1"/>
  <c r="T8" i="6"/>
  <c r="T13" i="6" s="1"/>
  <c r="S8" i="6"/>
  <c r="S13" i="6" s="1"/>
  <c r="R8" i="6"/>
  <c r="R13" i="6" s="1"/>
  <c r="Q8" i="6"/>
  <c r="Q13" i="6" s="1"/>
  <c r="P8" i="6"/>
  <c r="P13" i="6" s="1"/>
  <c r="O8" i="6"/>
  <c r="O13" i="6" s="1"/>
  <c r="N8" i="6"/>
  <c r="N13" i="6" s="1"/>
  <c r="M8" i="6"/>
  <c r="M13" i="6" s="1"/>
  <c r="L8" i="6"/>
  <c r="L13" i="6" s="1"/>
  <c r="K8" i="6"/>
  <c r="K13" i="6" s="1"/>
  <c r="J8" i="6"/>
  <c r="J13" i="6" s="1"/>
  <c r="I8" i="6"/>
  <c r="I13" i="6" s="1"/>
  <c r="H8" i="6"/>
  <c r="H13" i="6" s="1"/>
  <c r="G8" i="6"/>
  <c r="G13" i="6" s="1"/>
  <c r="F8" i="6"/>
  <c r="F13" i="6" s="1"/>
  <c r="E8" i="6"/>
  <c r="E13" i="6" s="1"/>
  <c r="D8" i="6"/>
  <c r="D13" i="6" s="1"/>
  <c r="C8" i="6"/>
  <c r="C13" i="6" s="1"/>
  <c r="B8" i="6"/>
  <c r="AA8" i="6" s="1"/>
  <c r="AA7" i="6"/>
  <c r="Z7" i="6"/>
  <c r="AA6" i="6"/>
  <c r="Z6" i="6"/>
  <c r="AA5" i="6"/>
  <c r="Z5" i="6"/>
  <c r="A23" i="5"/>
  <c r="A22" i="5"/>
  <c r="G14" i="5"/>
  <c r="G13" i="5"/>
  <c r="D13" i="5"/>
  <c r="G12" i="5"/>
  <c r="E12" i="5"/>
  <c r="C12" i="5"/>
  <c r="AA13" i="6" l="1"/>
  <c r="AA9" i="6"/>
  <c r="AA69" i="6"/>
  <c r="AA65" i="6"/>
  <c r="AA125" i="6"/>
  <c r="AA121" i="6"/>
  <c r="Z8" i="6"/>
  <c r="D9" i="6"/>
  <c r="F9" i="6"/>
  <c r="H9" i="6"/>
  <c r="J9" i="6"/>
  <c r="L9" i="6"/>
  <c r="N9" i="6"/>
  <c r="P9" i="6"/>
  <c r="R9" i="6"/>
  <c r="T9" i="6"/>
  <c r="V9" i="6"/>
  <c r="X9" i="6"/>
  <c r="B13" i="6"/>
  <c r="U27" i="6"/>
  <c r="U23" i="6"/>
  <c r="W27" i="6"/>
  <c r="W23" i="6"/>
  <c r="Y27" i="6"/>
  <c r="Y23" i="6"/>
  <c r="AA22" i="6"/>
  <c r="C23" i="6"/>
  <c r="E23" i="6"/>
  <c r="G23" i="6"/>
  <c r="I23" i="6"/>
  <c r="K23" i="6"/>
  <c r="M23" i="6"/>
  <c r="O23" i="6"/>
  <c r="Q23" i="6"/>
  <c r="S23" i="6"/>
  <c r="AA55" i="6"/>
  <c r="AA51" i="6"/>
  <c r="Z50" i="6"/>
  <c r="D51" i="6"/>
  <c r="H51" i="6"/>
  <c r="L51" i="6"/>
  <c r="P51" i="6"/>
  <c r="T51" i="6"/>
  <c r="X51" i="6"/>
  <c r="C65" i="6"/>
  <c r="G65" i="6"/>
  <c r="K65" i="6"/>
  <c r="O65" i="6"/>
  <c r="S65" i="6"/>
  <c r="W65" i="6"/>
  <c r="C69" i="6"/>
  <c r="AA111" i="6"/>
  <c r="AA107" i="6"/>
  <c r="Z106" i="6"/>
  <c r="D107" i="6"/>
  <c r="H107" i="6"/>
  <c r="L107" i="6"/>
  <c r="P107" i="6"/>
  <c r="T107" i="6"/>
  <c r="X107" i="6"/>
  <c r="C121" i="6"/>
  <c r="G121" i="6"/>
  <c r="K121" i="6"/>
  <c r="O121" i="6"/>
  <c r="S121" i="6"/>
  <c r="W121" i="6"/>
  <c r="C125" i="6"/>
  <c r="AA162" i="6"/>
  <c r="B167" i="6"/>
  <c r="B163" i="6"/>
  <c r="F167" i="6"/>
  <c r="F163" i="6"/>
  <c r="J167" i="6"/>
  <c r="J163" i="6"/>
  <c r="N167" i="6"/>
  <c r="N163" i="6"/>
  <c r="R167" i="6"/>
  <c r="R163" i="6"/>
  <c r="V167" i="6"/>
  <c r="V163" i="6"/>
  <c r="Z162" i="6"/>
  <c r="H163" i="6"/>
  <c r="P163" i="6"/>
  <c r="X163" i="6"/>
  <c r="D167" i="6"/>
  <c r="L167" i="6"/>
  <c r="T167" i="6"/>
  <c r="E181" i="6"/>
  <c r="E177" i="6"/>
  <c r="I181" i="6"/>
  <c r="I177" i="6"/>
  <c r="M181" i="6"/>
  <c r="M177" i="6"/>
  <c r="Q181" i="6"/>
  <c r="Q177" i="6"/>
  <c r="U181" i="6"/>
  <c r="U177" i="6"/>
  <c r="Y181" i="6"/>
  <c r="Y177" i="6"/>
  <c r="G177" i="6"/>
  <c r="O177" i="6"/>
  <c r="W177" i="6"/>
  <c r="C181" i="6"/>
  <c r="K181" i="6"/>
  <c r="S181" i="6"/>
  <c r="AA181" i="6"/>
  <c r="AA279" i="6"/>
  <c r="AA275" i="6"/>
  <c r="C9" i="6"/>
  <c r="E9" i="6"/>
  <c r="G9" i="6"/>
  <c r="I9" i="6"/>
  <c r="K9" i="6"/>
  <c r="M9" i="6"/>
  <c r="O9" i="6"/>
  <c r="Q9" i="6"/>
  <c r="S9" i="6"/>
  <c r="U9" i="6"/>
  <c r="W9" i="6"/>
  <c r="Y9" i="6"/>
  <c r="Z22" i="6"/>
  <c r="D23" i="6"/>
  <c r="H23" i="6"/>
  <c r="L23" i="6"/>
  <c r="P23" i="6"/>
  <c r="T23" i="6"/>
  <c r="X23" i="6"/>
  <c r="C37" i="6"/>
  <c r="G37" i="6"/>
  <c r="K37" i="6"/>
  <c r="O37" i="6"/>
  <c r="S37" i="6"/>
  <c r="W37" i="6"/>
  <c r="AA37" i="6"/>
  <c r="B51" i="6"/>
  <c r="F51" i="6"/>
  <c r="J51" i="6"/>
  <c r="N51" i="6"/>
  <c r="R51" i="6"/>
  <c r="V51" i="6"/>
  <c r="B55" i="6"/>
  <c r="E65" i="6"/>
  <c r="I65" i="6"/>
  <c r="M65" i="6"/>
  <c r="Q65" i="6"/>
  <c r="U65" i="6"/>
  <c r="Y65" i="6"/>
  <c r="AA83" i="6"/>
  <c r="AA79" i="6"/>
  <c r="Z78" i="6"/>
  <c r="D79" i="6"/>
  <c r="H79" i="6"/>
  <c r="L79" i="6"/>
  <c r="P79" i="6"/>
  <c r="T79" i="6"/>
  <c r="X79" i="6"/>
  <c r="C93" i="6"/>
  <c r="G93" i="6"/>
  <c r="K93" i="6"/>
  <c r="O93" i="6"/>
  <c r="S93" i="6"/>
  <c r="W93" i="6"/>
  <c r="AA93" i="6"/>
  <c r="B107" i="6"/>
  <c r="F107" i="6"/>
  <c r="J107" i="6"/>
  <c r="N107" i="6"/>
  <c r="R107" i="6"/>
  <c r="V107" i="6"/>
  <c r="B111" i="6"/>
  <c r="E121" i="6"/>
  <c r="I121" i="6"/>
  <c r="M121" i="6"/>
  <c r="Q121" i="6"/>
  <c r="U121" i="6"/>
  <c r="Y121" i="6"/>
  <c r="AA139" i="6"/>
  <c r="AA135" i="6"/>
  <c r="Z134" i="6"/>
  <c r="D135" i="6"/>
  <c r="H135" i="6"/>
  <c r="L135" i="6"/>
  <c r="P135" i="6"/>
  <c r="T135" i="6"/>
  <c r="X135" i="6"/>
  <c r="C149" i="6"/>
  <c r="G149" i="6"/>
  <c r="K149" i="6"/>
  <c r="O149" i="6"/>
  <c r="S149" i="6"/>
  <c r="W149" i="6"/>
  <c r="AA149" i="6"/>
  <c r="C177" i="6"/>
  <c r="AA209" i="6"/>
  <c r="AA205" i="6"/>
  <c r="AA218" i="6"/>
  <c r="B223" i="6"/>
  <c r="B219" i="6"/>
  <c r="F223" i="6"/>
  <c r="F219" i="6"/>
  <c r="J223" i="6"/>
  <c r="J219" i="6"/>
  <c r="N223" i="6"/>
  <c r="N219" i="6"/>
  <c r="R223" i="6"/>
  <c r="R219" i="6"/>
  <c r="V223" i="6"/>
  <c r="V219" i="6"/>
  <c r="Z218" i="6"/>
  <c r="P219" i="6"/>
  <c r="X219" i="6"/>
  <c r="Z36" i="6"/>
  <c r="B37" i="6"/>
  <c r="D37" i="6"/>
  <c r="F37" i="6"/>
  <c r="H37" i="6"/>
  <c r="J37" i="6"/>
  <c r="L37" i="6"/>
  <c r="N37" i="6"/>
  <c r="P37" i="6"/>
  <c r="R37" i="6"/>
  <c r="T37" i="6"/>
  <c r="V37" i="6"/>
  <c r="X37" i="6"/>
  <c r="C51" i="6"/>
  <c r="E51" i="6"/>
  <c r="G51" i="6"/>
  <c r="I51" i="6"/>
  <c r="K51" i="6"/>
  <c r="M51" i="6"/>
  <c r="O51" i="6"/>
  <c r="Q51" i="6"/>
  <c r="S51" i="6"/>
  <c r="U51" i="6"/>
  <c r="W51" i="6"/>
  <c r="Y51" i="6"/>
  <c r="Z64" i="6"/>
  <c r="B65" i="6"/>
  <c r="D65" i="6"/>
  <c r="F65" i="6"/>
  <c r="H65" i="6"/>
  <c r="J65" i="6"/>
  <c r="L65" i="6"/>
  <c r="N65" i="6"/>
  <c r="P65" i="6"/>
  <c r="R65" i="6"/>
  <c r="T65" i="6"/>
  <c r="V65" i="6"/>
  <c r="X65" i="6"/>
  <c r="C79" i="6"/>
  <c r="E79" i="6"/>
  <c r="G79" i="6"/>
  <c r="I79" i="6"/>
  <c r="K79" i="6"/>
  <c r="M79" i="6"/>
  <c r="O79" i="6"/>
  <c r="Q79" i="6"/>
  <c r="S79" i="6"/>
  <c r="U79" i="6"/>
  <c r="W79" i="6"/>
  <c r="Y79" i="6"/>
  <c r="Z92" i="6"/>
  <c r="B93" i="6"/>
  <c r="D93" i="6"/>
  <c r="F93" i="6"/>
  <c r="H93" i="6"/>
  <c r="J93" i="6"/>
  <c r="L93" i="6"/>
  <c r="N93" i="6"/>
  <c r="P93" i="6"/>
  <c r="R93" i="6"/>
  <c r="T93" i="6"/>
  <c r="V93" i="6"/>
  <c r="X93" i="6"/>
  <c r="C107" i="6"/>
  <c r="E107" i="6"/>
  <c r="G107" i="6"/>
  <c r="I107" i="6"/>
  <c r="K107" i="6"/>
  <c r="M107" i="6"/>
  <c r="O107" i="6"/>
  <c r="Q107" i="6"/>
  <c r="S107" i="6"/>
  <c r="U107" i="6"/>
  <c r="W107" i="6"/>
  <c r="Y107" i="6"/>
  <c r="Z120" i="6"/>
  <c r="B121" i="6"/>
  <c r="D121" i="6"/>
  <c r="F121" i="6"/>
  <c r="H121" i="6"/>
  <c r="J121" i="6"/>
  <c r="L121" i="6"/>
  <c r="N121" i="6"/>
  <c r="P121" i="6"/>
  <c r="R121" i="6"/>
  <c r="T121" i="6"/>
  <c r="V121" i="6"/>
  <c r="X121" i="6"/>
  <c r="C135" i="6"/>
  <c r="E135" i="6"/>
  <c r="G135" i="6"/>
  <c r="I135" i="6"/>
  <c r="K135" i="6"/>
  <c r="M135" i="6"/>
  <c r="O135" i="6"/>
  <c r="Q135" i="6"/>
  <c r="S135" i="6"/>
  <c r="U135" i="6"/>
  <c r="W135" i="6"/>
  <c r="Y135" i="6"/>
  <c r="Z148" i="6"/>
  <c r="B149" i="6"/>
  <c r="D149" i="6"/>
  <c r="F149" i="6"/>
  <c r="H149" i="6"/>
  <c r="J149" i="6"/>
  <c r="L149" i="6"/>
  <c r="N149" i="6"/>
  <c r="P149" i="6"/>
  <c r="R149" i="6"/>
  <c r="T149" i="6"/>
  <c r="V149" i="6"/>
  <c r="X149" i="6"/>
  <c r="AA195" i="6"/>
  <c r="AA191" i="6"/>
  <c r="Z190" i="6"/>
  <c r="D191" i="6"/>
  <c r="H191" i="6"/>
  <c r="L191" i="6"/>
  <c r="P191" i="6"/>
  <c r="T191" i="6"/>
  <c r="X191" i="6"/>
  <c r="C205" i="6"/>
  <c r="G205" i="6"/>
  <c r="K205" i="6"/>
  <c r="O205" i="6"/>
  <c r="S205" i="6"/>
  <c r="W205" i="6"/>
  <c r="C163" i="6"/>
  <c r="E163" i="6"/>
  <c r="G163" i="6"/>
  <c r="I163" i="6"/>
  <c r="K163" i="6"/>
  <c r="M163" i="6"/>
  <c r="O163" i="6"/>
  <c r="Q163" i="6"/>
  <c r="S163" i="6"/>
  <c r="U163" i="6"/>
  <c r="W163" i="6"/>
  <c r="Y163" i="6"/>
  <c r="Z176" i="6"/>
  <c r="B177" i="6"/>
  <c r="D177" i="6"/>
  <c r="F177" i="6"/>
  <c r="H177" i="6"/>
  <c r="J177" i="6"/>
  <c r="L177" i="6"/>
  <c r="N177" i="6"/>
  <c r="P177" i="6"/>
  <c r="R177" i="6"/>
  <c r="T177" i="6"/>
  <c r="V177" i="6"/>
  <c r="X177" i="6"/>
  <c r="C191" i="6"/>
  <c r="E191" i="6"/>
  <c r="G191" i="6"/>
  <c r="I191" i="6"/>
  <c r="K191" i="6"/>
  <c r="M191" i="6"/>
  <c r="O191" i="6"/>
  <c r="Q191" i="6"/>
  <c r="S191" i="6"/>
  <c r="U191" i="6"/>
  <c r="W191" i="6"/>
  <c r="Y191" i="6"/>
  <c r="Z204" i="6"/>
  <c r="B205" i="6"/>
  <c r="D205" i="6"/>
  <c r="F205" i="6"/>
  <c r="H205" i="6"/>
  <c r="J205" i="6"/>
  <c r="L205" i="6"/>
  <c r="N205" i="6"/>
  <c r="P205" i="6"/>
  <c r="R205" i="6"/>
  <c r="T205" i="6"/>
  <c r="V205" i="6"/>
  <c r="X205" i="6"/>
  <c r="C219" i="6"/>
  <c r="E219" i="6"/>
  <c r="G219" i="6"/>
  <c r="I219" i="6"/>
  <c r="M219" i="6"/>
  <c r="Q219" i="6"/>
  <c r="U219" i="6"/>
  <c r="Y219" i="6"/>
  <c r="AA237" i="6"/>
  <c r="AA233" i="6"/>
  <c r="Z232" i="6"/>
  <c r="D233" i="6"/>
  <c r="H233" i="6"/>
  <c r="L233" i="6"/>
  <c r="P233" i="6"/>
  <c r="T233" i="6"/>
  <c r="X233" i="6"/>
  <c r="E251" i="6"/>
  <c r="E247" i="6"/>
  <c r="I251" i="6"/>
  <c r="I247" i="6"/>
  <c r="M251" i="6"/>
  <c r="M247" i="6"/>
  <c r="Q251" i="6"/>
  <c r="Q247" i="6"/>
  <c r="U251" i="6"/>
  <c r="U247" i="6"/>
  <c r="Y251" i="6"/>
  <c r="Y247" i="6"/>
  <c r="C233" i="6"/>
  <c r="E233" i="6"/>
  <c r="G233" i="6"/>
  <c r="I233" i="6"/>
  <c r="K233" i="6"/>
  <c r="M233" i="6"/>
  <c r="O233" i="6"/>
  <c r="Q233" i="6"/>
  <c r="S233" i="6"/>
  <c r="U233" i="6"/>
  <c r="W233" i="6"/>
  <c r="Y233" i="6"/>
  <c r="B251" i="6"/>
  <c r="B247" i="6"/>
  <c r="Z246" i="6"/>
  <c r="D251" i="6"/>
  <c r="D247" i="6"/>
  <c r="F251" i="6"/>
  <c r="F247" i="6"/>
  <c r="H251" i="6"/>
  <c r="H247" i="6"/>
  <c r="J251" i="6"/>
  <c r="J247" i="6"/>
  <c r="L251" i="6"/>
  <c r="L247" i="6"/>
  <c r="N251" i="6"/>
  <c r="N247" i="6"/>
  <c r="P251" i="6"/>
  <c r="P247" i="6"/>
  <c r="R251" i="6"/>
  <c r="R247" i="6"/>
  <c r="T251" i="6"/>
  <c r="T247" i="6"/>
  <c r="V251" i="6"/>
  <c r="V247" i="6"/>
  <c r="X251" i="6"/>
  <c r="X247" i="6"/>
  <c r="AA246" i="6"/>
  <c r="AA265" i="6"/>
  <c r="AA261" i="6"/>
  <c r="Z260" i="6"/>
  <c r="D261" i="6"/>
  <c r="H261" i="6"/>
  <c r="L261" i="6"/>
  <c r="P261" i="6"/>
  <c r="T261" i="6"/>
  <c r="X261" i="6"/>
  <c r="C275" i="6"/>
  <c r="G275" i="6"/>
  <c r="K275" i="6"/>
  <c r="O275" i="6"/>
  <c r="S275" i="6"/>
  <c r="W275" i="6"/>
  <c r="C261" i="6"/>
  <c r="E261" i="6"/>
  <c r="G261" i="6"/>
  <c r="I261" i="6"/>
  <c r="K261" i="6"/>
  <c r="M261" i="6"/>
  <c r="O261" i="6"/>
  <c r="Q261" i="6"/>
  <c r="S261" i="6"/>
  <c r="U261" i="6"/>
  <c r="W261" i="6"/>
  <c r="Y261" i="6"/>
  <c r="Z274" i="6"/>
  <c r="B275" i="6"/>
  <c r="D275" i="6"/>
  <c r="F275" i="6"/>
  <c r="H275" i="6"/>
  <c r="J275" i="6"/>
  <c r="L275" i="6"/>
  <c r="N275" i="6"/>
  <c r="P275" i="6"/>
  <c r="R275" i="6"/>
  <c r="T275" i="6"/>
  <c r="V275" i="6"/>
  <c r="X275" i="6"/>
  <c r="Z279" i="6" l="1"/>
  <c r="Z275" i="6"/>
  <c r="AA251" i="6"/>
  <c r="AA247" i="6"/>
  <c r="Z237" i="6"/>
  <c r="Z233" i="6"/>
  <c r="Z181" i="6"/>
  <c r="Z177" i="6"/>
  <c r="Z153" i="6"/>
  <c r="Z149" i="6"/>
  <c r="Z97" i="6"/>
  <c r="Z93" i="6"/>
  <c r="Z41" i="6"/>
  <c r="Z37" i="6"/>
  <c r="AA219" i="6"/>
  <c r="AA223" i="6"/>
  <c r="Z83" i="6"/>
  <c r="Z79" i="6"/>
  <c r="AA167" i="6"/>
  <c r="AA163" i="6"/>
  <c r="Z111" i="6"/>
  <c r="Z107" i="6"/>
  <c r="Z55" i="6"/>
  <c r="Z51" i="6"/>
  <c r="AA27" i="6"/>
  <c r="AA23" i="6"/>
  <c r="Z265" i="6"/>
  <c r="Z261" i="6"/>
  <c r="Z251" i="6"/>
  <c r="Z247" i="6"/>
  <c r="Z209" i="6"/>
  <c r="Z205" i="6"/>
  <c r="Z191" i="6"/>
  <c r="Z195" i="6"/>
  <c r="Z125" i="6"/>
  <c r="Z121" i="6"/>
  <c r="Z69" i="6"/>
  <c r="Z65" i="6"/>
  <c r="Z223" i="6"/>
  <c r="Z219" i="6"/>
  <c r="Z139" i="6"/>
  <c r="Z135" i="6"/>
  <c r="Z27" i="6"/>
  <c r="Z23" i="6"/>
  <c r="Z167" i="6"/>
  <c r="Z163" i="6"/>
  <c r="Z13" i="6"/>
  <c r="Z9" i="6"/>
  <c r="P11" i="5" l="1"/>
  <c r="E11" i="5"/>
  <c r="F11" i="5"/>
  <c r="G11" i="5"/>
  <c r="H11" i="5"/>
  <c r="I11" i="5"/>
  <c r="J11" i="5"/>
  <c r="K11" i="5"/>
  <c r="L11" i="5"/>
  <c r="M11" i="5"/>
  <c r="N11" i="5"/>
  <c r="O11" i="5"/>
  <c r="C11" i="5"/>
  <c r="D11" i="5"/>
  <c r="B11" i="5"/>
  <c r="O3" i="5" l="1"/>
  <c r="N3" i="5"/>
  <c r="O4" i="5"/>
  <c r="N4" i="5"/>
  <c r="C3" i="5"/>
  <c r="D3" i="5"/>
  <c r="E3" i="5"/>
  <c r="F3" i="5"/>
  <c r="G3" i="5"/>
  <c r="H3" i="5"/>
  <c r="I3" i="5"/>
  <c r="J3" i="5"/>
  <c r="K3" i="5"/>
  <c r="L3" i="5"/>
  <c r="M3" i="5"/>
  <c r="B3" i="5"/>
  <c r="B4" i="5"/>
  <c r="F4" i="5"/>
  <c r="G4" i="5"/>
  <c r="H4" i="5"/>
  <c r="I4" i="5"/>
  <c r="J4" i="5"/>
  <c r="K4" i="5"/>
  <c r="L4" i="5"/>
  <c r="M4" i="5"/>
  <c r="C4" i="5"/>
  <c r="D4" i="5"/>
  <c r="E4" i="5"/>
  <c r="B8" i="5"/>
  <c r="C8" i="5"/>
  <c r="D8" i="5"/>
  <c r="E8" i="5"/>
  <c r="F8" i="5"/>
  <c r="G8" i="5"/>
  <c r="Q6" i="5"/>
  <c r="P8" i="5"/>
  <c r="I8" i="5"/>
  <c r="J8" i="5"/>
  <c r="K8" i="5"/>
  <c r="L8" i="5"/>
  <c r="M8" i="5"/>
  <c r="N8" i="5"/>
  <c r="O8" i="5"/>
  <c r="H8" i="5"/>
  <c r="Q8" i="5" l="1"/>
  <c r="AA9" i="3"/>
  <c r="Z9" i="3"/>
  <c r="Y9" i="3"/>
  <c r="X9" i="3"/>
  <c r="W9" i="3"/>
  <c r="V9" i="3"/>
  <c r="U9" i="3"/>
  <c r="T9" i="3"/>
  <c r="S9" i="3"/>
  <c r="R9" i="3"/>
  <c r="Q9" i="3"/>
  <c r="P9" i="3"/>
  <c r="O9" i="3"/>
  <c r="N9" i="3"/>
  <c r="M9" i="3"/>
  <c r="L9" i="3"/>
  <c r="K9" i="3"/>
  <c r="J9" i="3"/>
  <c r="I9" i="3"/>
  <c r="H9" i="3"/>
  <c r="G9" i="3"/>
  <c r="F9" i="3"/>
  <c r="E9" i="3"/>
  <c r="D9" i="3"/>
  <c r="C9" i="3"/>
  <c r="B9" i="3"/>
  <c r="AA261" i="2"/>
  <c r="Z261" i="2"/>
  <c r="Y261" i="2"/>
  <c r="X261" i="2"/>
  <c r="W261" i="2"/>
  <c r="V261" i="2"/>
  <c r="U261" i="2"/>
  <c r="T261" i="2"/>
  <c r="S261" i="2"/>
  <c r="R261" i="2"/>
  <c r="Q261" i="2"/>
  <c r="P261" i="2"/>
  <c r="O261" i="2"/>
  <c r="N261" i="2"/>
  <c r="M261" i="2"/>
  <c r="L261" i="2"/>
  <c r="K261" i="2"/>
  <c r="J261" i="2"/>
  <c r="I261" i="2"/>
  <c r="H261" i="2"/>
  <c r="G261" i="2"/>
  <c r="F261" i="2"/>
  <c r="E261" i="2"/>
  <c r="D261" i="2"/>
  <c r="C261" i="2"/>
  <c r="B261" i="2"/>
  <c r="AA247" i="2"/>
  <c r="Z247" i="2"/>
  <c r="Y247" i="2"/>
  <c r="X247" i="2"/>
  <c r="W247" i="2"/>
  <c r="V247" i="2"/>
  <c r="U247" i="2"/>
  <c r="T247" i="2"/>
  <c r="S247" i="2"/>
  <c r="R247" i="2"/>
  <c r="Q247" i="2"/>
  <c r="P247" i="2"/>
  <c r="O247" i="2"/>
  <c r="N247" i="2"/>
  <c r="M247" i="2"/>
  <c r="L247" i="2"/>
  <c r="K247" i="2"/>
  <c r="J247" i="2"/>
  <c r="I247" i="2"/>
  <c r="H247" i="2"/>
  <c r="G247" i="2"/>
  <c r="F247" i="2"/>
  <c r="E247" i="2"/>
  <c r="D247" i="2"/>
  <c r="C247" i="2"/>
  <c r="B247" i="2"/>
  <c r="AA233" i="2"/>
  <c r="Z233" i="2"/>
  <c r="Y233" i="2"/>
  <c r="X233" i="2"/>
  <c r="W233" i="2"/>
  <c r="V233" i="2"/>
  <c r="U233" i="2"/>
  <c r="T233" i="2"/>
  <c r="S233" i="2"/>
  <c r="R233" i="2"/>
  <c r="Q233" i="2"/>
  <c r="P233" i="2"/>
  <c r="O233" i="2"/>
  <c r="N233" i="2"/>
  <c r="M233" i="2"/>
  <c r="L233" i="2"/>
  <c r="K233" i="2"/>
  <c r="J233" i="2"/>
  <c r="I233" i="2"/>
  <c r="H233" i="2"/>
  <c r="G233" i="2"/>
  <c r="F233" i="2"/>
  <c r="E233" i="2"/>
  <c r="D233" i="2"/>
  <c r="C233" i="2"/>
  <c r="B233" i="2"/>
  <c r="AA219" i="2"/>
  <c r="Z219" i="2"/>
  <c r="Y219" i="2"/>
  <c r="X219" i="2"/>
  <c r="W219" i="2"/>
  <c r="V219" i="2"/>
  <c r="U219" i="2"/>
  <c r="T219" i="2"/>
  <c r="S219" i="2"/>
  <c r="R219" i="2"/>
  <c r="Q219" i="2"/>
  <c r="P219" i="2"/>
  <c r="O219" i="2"/>
  <c r="N219" i="2"/>
  <c r="M219" i="2"/>
  <c r="L219" i="2"/>
  <c r="K219" i="2"/>
  <c r="J219" i="2"/>
  <c r="I219" i="2"/>
  <c r="H219" i="2"/>
  <c r="G219" i="2"/>
  <c r="F219" i="2"/>
  <c r="E219" i="2"/>
  <c r="D219" i="2"/>
  <c r="C219" i="2"/>
  <c r="B219" i="2"/>
  <c r="AA205" i="2"/>
  <c r="Z205" i="2"/>
  <c r="Y205" i="2"/>
  <c r="X205" i="2"/>
  <c r="W205" i="2"/>
  <c r="V205" i="2"/>
  <c r="U205" i="2"/>
  <c r="T205" i="2"/>
  <c r="S205" i="2"/>
  <c r="R205" i="2"/>
  <c r="Q205" i="2"/>
  <c r="P205" i="2"/>
  <c r="O205" i="2"/>
  <c r="N205" i="2"/>
  <c r="M205" i="2"/>
  <c r="L205" i="2"/>
  <c r="K205" i="2"/>
  <c r="J205" i="2"/>
  <c r="I205" i="2"/>
  <c r="H205" i="2"/>
  <c r="G205" i="2"/>
  <c r="F205" i="2"/>
  <c r="E205" i="2"/>
  <c r="D205" i="2"/>
  <c r="C205" i="2"/>
  <c r="B205" i="2"/>
  <c r="AA191" i="2"/>
  <c r="Z191" i="2"/>
  <c r="Y191" i="2"/>
  <c r="X191" i="2"/>
  <c r="W191" i="2"/>
  <c r="V191" i="2"/>
  <c r="U191" i="2"/>
  <c r="T191" i="2"/>
  <c r="S191" i="2"/>
  <c r="R191" i="2"/>
  <c r="Q191" i="2"/>
  <c r="P191" i="2"/>
  <c r="O191" i="2"/>
  <c r="N191" i="2"/>
  <c r="M191" i="2"/>
  <c r="L191" i="2"/>
  <c r="K191" i="2"/>
  <c r="J191" i="2"/>
  <c r="I191" i="2"/>
  <c r="H191" i="2"/>
  <c r="G191" i="2"/>
  <c r="F191" i="2"/>
  <c r="E191" i="2"/>
  <c r="D191" i="2"/>
  <c r="C191" i="2"/>
  <c r="B191" i="2"/>
  <c r="AA177" i="2"/>
  <c r="Z177" i="2"/>
  <c r="Y177" i="2"/>
  <c r="X177" i="2"/>
  <c r="W177" i="2"/>
  <c r="V177" i="2"/>
  <c r="U177" i="2"/>
  <c r="T177" i="2"/>
  <c r="S177" i="2"/>
  <c r="R177" i="2"/>
  <c r="Q177" i="2"/>
  <c r="P177" i="2"/>
  <c r="O177" i="2"/>
  <c r="N177" i="2"/>
  <c r="M177" i="2"/>
  <c r="L177" i="2"/>
  <c r="K177" i="2"/>
  <c r="J177" i="2"/>
  <c r="I177" i="2"/>
  <c r="H177" i="2"/>
  <c r="G177" i="2"/>
  <c r="F177" i="2"/>
  <c r="E177" i="2"/>
  <c r="D177" i="2"/>
  <c r="C177" i="2"/>
  <c r="B177" i="2"/>
  <c r="AA163" i="2"/>
  <c r="Z163" i="2"/>
  <c r="Y163" i="2"/>
  <c r="X163" i="2"/>
  <c r="W163" i="2"/>
  <c r="V163" i="2"/>
  <c r="U163" i="2"/>
  <c r="T163" i="2"/>
  <c r="S163" i="2"/>
  <c r="R163" i="2"/>
  <c r="Q163" i="2"/>
  <c r="P163" i="2"/>
  <c r="O163" i="2"/>
  <c r="N163" i="2"/>
  <c r="M163" i="2"/>
  <c r="L163" i="2"/>
  <c r="K163" i="2"/>
  <c r="J163" i="2"/>
  <c r="I163" i="2"/>
  <c r="H163" i="2"/>
  <c r="G163" i="2"/>
  <c r="F163" i="2"/>
  <c r="E163" i="2"/>
  <c r="D163" i="2"/>
  <c r="C163" i="2"/>
  <c r="B163" i="2"/>
  <c r="AA149" i="2"/>
  <c r="Z149" i="2"/>
  <c r="Y149" i="2"/>
  <c r="X149" i="2"/>
  <c r="W149" i="2"/>
  <c r="V149" i="2"/>
  <c r="U149" i="2"/>
  <c r="T149" i="2"/>
  <c r="S149" i="2"/>
  <c r="R149" i="2"/>
  <c r="Q149" i="2"/>
  <c r="P149" i="2"/>
  <c r="O149" i="2"/>
  <c r="N149" i="2"/>
  <c r="M149" i="2"/>
  <c r="L149" i="2"/>
  <c r="K149" i="2"/>
  <c r="J149" i="2"/>
  <c r="I149" i="2"/>
  <c r="H149" i="2"/>
  <c r="G149" i="2"/>
  <c r="F149" i="2"/>
  <c r="E149" i="2"/>
  <c r="D149" i="2"/>
  <c r="C149" i="2"/>
  <c r="B149" i="2"/>
  <c r="AA135" i="2"/>
  <c r="Z135" i="2"/>
  <c r="Y135" i="2"/>
  <c r="X135" i="2"/>
  <c r="W135" i="2"/>
  <c r="V135" i="2"/>
  <c r="U135" i="2"/>
  <c r="T135" i="2"/>
  <c r="S135" i="2"/>
  <c r="R135" i="2"/>
  <c r="Q135" i="2"/>
  <c r="P135" i="2"/>
  <c r="O135" i="2"/>
  <c r="N135" i="2"/>
  <c r="M135" i="2"/>
  <c r="L135" i="2"/>
  <c r="K135" i="2"/>
  <c r="J135" i="2"/>
  <c r="I135" i="2"/>
  <c r="H135" i="2"/>
  <c r="G135" i="2"/>
  <c r="F135" i="2"/>
  <c r="E135" i="2"/>
  <c r="D135" i="2"/>
  <c r="C135" i="2"/>
  <c r="B135" i="2"/>
  <c r="AA121" i="2"/>
  <c r="Z121" i="2"/>
  <c r="Y121" i="2"/>
  <c r="X121" i="2"/>
  <c r="W121" i="2"/>
  <c r="V121" i="2"/>
  <c r="U121" i="2"/>
  <c r="T121" i="2"/>
  <c r="S121" i="2"/>
  <c r="R121" i="2"/>
  <c r="Q121" i="2"/>
  <c r="P121" i="2"/>
  <c r="O121" i="2"/>
  <c r="N121" i="2"/>
  <c r="M121" i="2"/>
  <c r="L121" i="2"/>
  <c r="K121" i="2"/>
  <c r="J121" i="2"/>
  <c r="I121" i="2"/>
  <c r="H121" i="2"/>
  <c r="G121" i="2"/>
  <c r="F121" i="2"/>
  <c r="E121" i="2"/>
  <c r="D121" i="2"/>
  <c r="C121" i="2"/>
  <c r="B121" i="2"/>
  <c r="AA107" i="2"/>
  <c r="Z107" i="2"/>
  <c r="Y107" i="2"/>
  <c r="X107" i="2"/>
  <c r="W107" i="2"/>
  <c r="V107" i="2"/>
  <c r="U107" i="2"/>
  <c r="T107" i="2"/>
  <c r="S107" i="2"/>
  <c r="R107" i="2"/>
  <c r="Q107" i="2"/>
  <c r="P107" i="2"/>
  <c r="O107" i="2"/>
  <c r="N107" i="2"/>
  <c r="M107" i="2"/>
  <c r="L107" i="2"/>
  <c r="K107" i="2"/>
  <c r="J107" i="2"/>
  <c r="I107" i="2"/>
  <c r="H107" i="2"/>
  <c r="G107" i="2"/>
  <c r="F107" i="2"/>
  <c r="E107" i="2"/>
  <c r="D107" i="2"/>
  <c r="C107" i="2"/>
  <c r="B107" i="2"/>
  <c r="AA93" i="2"/>
  <c r="Z93" i="2"/>
  <c r="Y93" i="2"/>
  <c r="X93" i="2"/>
  <c r="W93" i="2"/>
  <c r="V93" i="2"/>
  <c r="U93" i="2"/>
  <c r="T93" i="2"/>
  <c r="S93" i="2"/>
  <c r="R93" i="2"/>
  <c r="Q93" i="2"/>
  <c r="P93" i="2"/>
  <c r="O93" i="2"/>
  <c r="N93" i="2"/>
  <c r="M93" i="2"/>
  <c r="L93" i="2"/>
  <c r="K93" i="2"/>
  <c r="J93" i="2"/>
  <c r="I93" i="2"/>
  <c r="H93" i="2"/>
  <c r="G93" i="2"/>
  <c r="F93" i="2"/>
  <c r="E93" i="2"/>
  <c r="D93" i="2"/>
  <c r="C93" i="2"/>
  <c r="B93" i="2"/>
  <c r="AA79" i="2"/>
  <c r="Z79" i="2"/>
  <c r="Y79" i="2"/>
  <c r="X79" i="2"/>
  <c r="W79" i="2"/>
  <c r="V79" i="2"/>
  <c r="U79" i="2"/>
  <c r="T79" i="2"/>
  <c r="S79" i="2"/>
  <c r="R79" i="2"/>
  <c r="Q79" i="2"/>
  <c r="P79" i="2"/>
  <c r="O79" i="2"/>
  <c r="N79" i="2"/>
  <c r="M79" i="2"/>
  <c r="L79" i="2"/>
  <c r="K79" i="2"/>
  <c r="J79" i="2"/>
  <c r="I79" i="2"/>
  <c r="H79" i="2"/>
  <c r="G79" i="2"/>
  <c r="F79" i="2"/>
  <c r="E79" i="2"/>
  <c r="D79" i="2"/>
  <c r="C79" i="2"/>
  <c r="B79" i="2"/>
  <c r="AA65" i="2"/>
  <c r="Z65" i="2"/>
  <c r="Y65" i="2"/>
  <c r="X65" i="2"/>
  <c r="W65" i="2"/>
  <c r="V65" i="2"/>
  <c r="U65" i="2"/>
  <c r="T65" i="2"/>
  <c r="S65" i="2"/>
  <c r="R65" i="2"/>
  <c r="Q65" i="2"/>
  <c r="P65" i="2"/>
  <c r="O65" i="2"/>
  <c r="N65" i="2"/>
  <c r="M65" i="2"/>
  <c r="L65" i="2"/>
  <c r="K65" i="2"/>
  <c r="J65" i="2"/>
  <c r="I65" i="2"/>
  <c r="H65" i="2"/>
  <c r="G65" i="2"/>
  <c r="F65" i="2"/>
  <c r="E65" i="2"/>
  <c r="D65" i="2"/>
  <c r="C65" i="2"/>
  <c r="B65" i="2"/>
  <c r="AA51" i="2"/>
  <c r="Z51" i="2"/>
  <c r="Y51" i="2"/>
  <c r="X51" i="2"/>
  <c r="W51" i="2"/>
  <c r="V51" i="2"/>
  <c r="U51" i="2"/>
  <c r="T51" i="2"/>
  <c r="S51" i="2"/>
  <c r="R51" i="2"/>
  <c r="Q51" i="2"/>
  <c r="P51" i="2"/>
  <c r="O51" i="2"/>
  <c r="N51" i="2"/>
  <c r="M51" i="2"/>
  <c r="L51" i="2"/>
  <c r="K51" i="2"/>
  <c r="J51" i="2"/>
  <c r="I51" i="2"/>
  <c r="H51" i="2"/>
  <c r="G51" i="2"/>
  <c r="F51" i="2"/>
  <c r="E51" i="2"/>
  <c r="D51" i="2"/>
  <c r="C51" i="2"/>
  <c r="B51" i="2"/>
  <c r="AA37" i="2"/>
  <c r="Z37" i="2"/>
  <c r="Y37" i="2"/>
  <c r="X37" i="2"/>
  <c r="W37" i="2"/>
  <c r="V37" i="2"/>
  <c r="U37" i="2"/>
  <c r="T37" i="2"/>
  <c r="S37" i="2"/>
  <c r="R37" i="2"/>
  <c r="Q37" i="2"/>
  <c r="P37" i="2"/>
  <c r="O37" i="2"/>
  <c r="N37" i="2"/>
  <c r="M37" i="2"/>
  <c r="L37" i="2"/>
  <c r="K37" i="2"/>
  <c r="J37" i="2"/>
  <c r="I37" i="2"/>
  <c r="H37" i="2"/>
  <c r="G37" i="2"/>
  <c r="F37" i="2"/>
  <c r="E37" i="2"/>
  <c r="D37" i="2"/>
  <c r="C37" i="2"/>
  <c r="B37" i="2"/>
  <c r="AA23" i="2"/>
  <c r="Z23" i="2"/>
  <c r="Y23" i="2"/>
  <c r="X23" i="2"/>
  <c r="W23" i="2"/>
  <c r="V23" i="2"/>
  <c r="U23" i="2"/>
  <c r="T23" i="2"/>
  <c r="S23" i="2"/>
  <c r="R23" i="2"/>
  <c r="Q23" i="2"/>
  <c r="P23" i="2"/>
  <c r="O23" i="2"/>
  <c r="N23" i="2"/>
  <c r="M23" i="2"/>
  <c r="L23" i="2"/>
  <c r="K23" i="2"/>
  <c r="J23" i="2"/>
  <c r="I23" i="2"/>
  <c r="H23" i="2"/>
  <c r="G23" i="2"/>
  <c r="F23" i="2"/>
  <c r="E23" i="2"/>
  <c r="D23" i="2"/>
  <c r="C23" i="2"/>
  <c r="B23" i="2"/>
  <c r="X275" i="2"/>
  <c r="V275" i="2"/>
  <c r="T275" i="2"/>
  <c r="R275" i="2"/>
  <c r="P275" i="2"/>
  <c r="N275" i="2"/>
  <c r="L275" i="2"/>
  <c r="J275" i="2"/>
  <c r="H275" i="2"/>
  <c r="F275" i="2"/>
  <c r="D275" i="2"/>
  <c r="B275" i="2"/>
  <c r="B9" i="2"/>
  <c r="L279" i="3"/>
  <c r="Y278" i="3"/>
  <c r="X278" i="3"/>
  <c r="W278" i="3"/>
  <c r="V278" i="3"/>
  <c r="U278" i="3"/>
  <c r="T278" i="3"/>
  <c r="S278" i="3"/>
  <c r="R278" i="3"/>
  <c r="Q278" i="3"/>
  <c r="P278" i="3"/>
  <c r="O278" i="3"/>
  <c r="N278" i="3"/>
  <c r="M278" i="3"/>
  <c r="L278" i="3"/>
  <c r="K278" i="3"/>
  <c r="J278" i="3"/>
  <c r="I278" i="3"/>
  <c r="H278" i="3"/>
  <c r="G278" i="3"/>
  <c r="F278" i="3"/>
  <c r="E278" i="3"/>
  <c r="D278" i="3"/>
  <c r="C278" i="3"/>
  <c r="B278" i="3"/>
  <c r="AA277" i="3"/>
  <c r="Z277" i="3"/>
  <c r="AA276" i="3"/>
  <c r="AA278" i="3" s="1"/>
  <c r="Z276" i="3"/>
  <c r="Z278" i="3" s="1"/>
  <c r="X275" i="3"/>
  <c r="H275" i="3"/>
  <c r="Y274" i="3"/>
  <c r="Y279" i="3" s="1"/>
  <c r="X274" i="3"/>
  <c r="X279" i="3" s="1"/>
  <c r="W274" i="3"/>
  <c r="W279" i="3" s="1"/>
  <c r="V274" i="3"/>
  <c r="U274" i="3"/>
  <c r="U279" i="3" s="1"/>
  <c r="T274" i="3"/>
  <c r="T275" i="3" s="1"/>
  <c r="S274" i="3"/>
  <c r="S279" i="3" s="1"/>
  <c r="R274" i="3"/>
  <c r="Q274" i="3"/>
  <c r="Q279" i="3" s="1"/>
  <c r="P274" i="3"/>
  <c r="P279" i="3" s="1"/>
  <c r="O274" i="3"/>
  <c r="O279" i="3" s="1"/>
  <c r="N274" i="3"/>
  <c r="M274" i="3"/>
  <c r="M279" i="3" s="1"/>
  <c r="L274" i="3"/>
  <c r="L275" i="3" s="1"/>
  <c r="K274" i="3"/>
  <c r="K279" i="3" s="1"/>
  <c r="J274" i="3"/>
  <c r="I274" i="3"/>
  <c r="I279" i="3" s="1"/>
  <c r="H274" i="3"/>
  <c r="H279" i="3" s="1"/>
  <c r="G274" i="3"/>
  <c r="G279" i="3" s="1"/>
  <c r="F274" i="3"/>
  <c r="E274" i="3"/>
  <c r="E279" i="3" s="1"/>
  <c r="D274" i="3"/>
  <c r="D275" i="3" s="1"/>
  <c r="C274" i="3"/>
  <c r="C279" i="3" s="1"/>
  <c r="B274" i="3"/>
  <c r="AA273" i="3"/>
  <c r="Z273" i="3"/>
  <c r="AA272" i="3"/>
  <c r="Z272" i="3"/>
  <c r="AA271" i="3"/>
  <c r="Z271" i="3"/>
  <c r="Y265" i="3"/>
  <c r="U265" i="3"/>
  <c r="Q265" i="3"/>
  <c r="M265" i="3"/>
  <c r="I265" i="3"/>
  <c r="E265" i="3"/>
  <c r="AA264" i="3"/>
  <c r="Y264" i="3"/>
  <c r="X264" i="3"/>
  <c r="W264" i="3"/>
  <c r="V264" i="3"/>
  <c r="U264" i="3"/>
  <c r="T264" i="3"/>
  <c r="S264" i="3"/>
  <c r="R264" i="3"/>
  <c r="Q264" i="3"/>
  <c r="P264" i="3"/>
  <c r="O264" i="3"/>
  <c r="N264" i="3"/>
  <c r="M264" i="3"/>
  <c r="L264" i="3"/>
  <c r="K264" i="3"/>
  <c r="J264" i="3"/>
  <c r="I264" i="3"/>
  <c r="H264" i="3"/>
  <c r="G264" i="3"/>
  <c r="F264" i="3"/>
  <c r="E264" i="3"/>
  <c r="D264" i="3"/>
  <c r="C264" i="3"/>
  <c r="B264" i="3"/>
  <c r="AA263" i="3"/>
  <c r="Z263" i="3"/>
  <c r="AA262" i="3"/>
  <c r="Z262" i="3"/>
  <c r="Z264" i="3" s="1"/>
  <c r="Y261" i="3"/>
  <c r="U261" i="3"/>
  <c r="Q261" i="3"/>
  <c r="M261" i="3"/>
  <c r="I261" i="3"/>
  <c r="E261" i="3"/>
  <c r="AA260" i="3"/>
  <c r="Y260" i="3"/>
  <c r="X260" i="3"/>
  <c r="X265" i="3" s="1"/>
  <c r="W260" i="3"/>
  <c r="W265" i="3" s="1"/>
  <c r="V260" i="3"/>
  <c r="V265" i="3" s="1"/>
  <c r="U260" i="3"/>
  <c r="T260" i="3"/>
  <c r="T265" i="3" s="1"/>
  <c r="S260" i="3"/>
  <c r="S265" i="3" s="1"/>
  <c r="R260" i="3"/>
  <c r="R265" i="3" s="1"/>
  <c r="Q260" i="3"/>
  <c r="P260" i="3"/>
  <c r="P265" i="3" s="1"/>
  <c r="O260" i="3"/>
  <c r="O265" i="3" s="1"/>
  <c r="N260" i="3"/>
  <c r="N265" i="3" s="1"/>
  <c r="M260" i="3"/>
  <c r="L260" i="3"/>
  <c r="L265" i="3" s="1"/>
  <c r="K260" i="3"/>
  <c r="K265" i="3" s="1"/>
  <c r="J260" i="3"/>
  <c r="J265" i="3" s="1"/>
  <c r="I260" i="3"/>
  <c r="H260" i="3"/>
  <c r="H265" i="3" s="1"/>
  <c r="G260" i="3"/>
  <c r="G265" i="3" s="1"/>
  <c r="F260" i="3"/>
  <c r="F265" i="3" s="1"/>
  <c r="E260" i="3"/>
  <c r="D260" i="3"/>
  <c r="D265" i="3" s="1"/>
  <c r="C260" i="3"/>
  <c r="C265" i="3" s="1"/>
  <c r="B260" i="3"/>
  <c r="B265" i="3" s="1"/>
  <c r="AA259" i="3"/>
  <c r="Z259" i="3"/>
  <c r="AA258" i="3"/>
  <c r="Z258" i="3"/>
  <c r="AA257" i="3"/>
  <c r="Z257" i="3"/>
  <c r="V251" i="3"/>
  <c r="R251" i="3"/>
  <c r="N251" i="3"/>
  <c r="J251" i="3"/>
  <c r="F251" i="3"/>
  <c r="B251" i="3"/>
  <c r="Y250" i="3"/>
  <c r="X250" i="3"/>
  <c r="W250" i="3"/>
  <c r="V250" i="3"/>
  <c r="U250" i="3"/>
  <c r="T250" i="3"/>
  <c r="S250" i="3"/>
  <c r="R250" i="3"/>
  <c r="Q250" i="3"/>
  <c r="P250" i="3"/>
  <c r="O250" i="3"/>
  <c r="N250" i="3"/>
  <c r="M250" i="3"/>
  <c r="L250" i="3"/>
  <c r="K250" i="3"/>
  <c r="J250" i="3"/>
  <c r="I250" i="3"/>
  <c r="H250" i="3"/>
  <c r="G250" i="3"/>
  <c r="F250" i="3"/>
  <c r="E250" i="3"/>
  <c r="D250" i="3"/>
  <c r="C250" i="3"/>
  <c r="B250" i="3"/>
  <c r="AA249" i="3"/>
  <c r="Z249" i="3"/>
  <c r="AA248" i="3"/>
  <c r="AA250" i="3" s="1"/>
  <c r="Z248" i="3"/>
  <c r="Z250" i="3" s="1"/>
  <c r="V247" i="3"/>
  <c r="R247" i="3"/>
  <c r="N247" i="3"/>
  <c r="J247" i="3"/>
  <c r="F247" i="3"/>
  <c r="B247" i="3"/>
  <c r="Y246" i="3"/>
  <c r="X246" i="3"/>
  <c r="X251" i="3" s="1"/>
  <c r="W246" i="3"/>
  <c r="V246" i="3"/>
  <c r="U246" i="3"/>
  <c r="T246" i="3"/>
  <c r="T251" i="3" s="1"/>
  <c r="S246" i="3"/>
  <c r="R246" i="3"/>
  <c r="Q246" i="3"/>
  <c r="P246" i="3"/>
  <c r="P251" i="3" s="1"/>
  <c r="O246" i="3"/>
  <c r="N246" i="3"/>
  <c r="M246" i="3"/>
  <c r="L246" i="3"/>
  <c r="L251" i="3" s="1"/>
  <c r="K246" i="3"/>
  <c r="J246" i="3"/>
  <c r="I246" i="3"/>
  <c r="H246" i="3"/>
  <c r="H251" i="3" s="1"/>
  <c r="G246" i="3"/>
  <c r="F246" i="3"/>
  <c r="E246" i="3"/>
  <c r="D246" i="3"/>
  <c r="D251" i="3" s="1"/>
  <c r="C246" i="3"/>
  <c r="B246" i="3"/>
  <c r="AA245" i="3"/>
  <c r="Z245" i="3"/>
  <c r="AA244" i="3"/>
  <c r="Z244" i="3"/>
  <c r="AA243" i="3"/>
  <c r="Z243" i="3"/>
  <c r="V237" i="3"/>
  <c r="R237" i="3"/>
  <c r="N237" i="3"/>
  <c r="J237" i="3"/>
  <c r="F237" i="3"/>
  <c r="B237" i="3"/>
  <c r="Y236" i="3"/>
  <c r="X236" i="3"/>
  <c r="W236" i="3"/>
  <c r="V236" i="3"/>
  <c r="U236" i="3"/>
  <c r="T236" i="3"/>
  <c r="S236" i="3"/>
  <c r="R236" i="3"/>
  <c r="Q236" i="3"/>
  <c r="P236" i="3"/>
  <c r="O236" i="3"/>
  <c r="N236" i="3"/>
  <c r="M236" i="3"/>
  <c r="L236" i="3"/>
  <c r="K236" i="3"/>
  <c r="J236" i="3"/>
  <c r="I236" i="3"/>
  <c r="H236" i="3"/>
  <c r="G236" i="3"/>
  <c r="F236" i="3"/>
  <c r="E236" i="3"/>
  <c r="D236" i="3"/>
  <c r="C236" i="3"/>
  <c r="B236" i="3"/>
  <c r="AA235" i="3"/>
  <c r="Z235" i="3"/>
  <c r="AA234" i="3"/>
  <c r="AA236" i="3" s="1"/>
  <c r="Z234" i="3"/>
  <c r="Z236" i="3" s="1"/>
  <c r="V233" i="3"/>
  <c r="R233" i="3"/>
  <c r="N233" i="3"/>
  <c r="J233" i="3"/>
  <c r="F233" i="3"/>
  <c r="B233" i="3"/>
  <c r="Y232" i="3"/>
  <c r="Y237" i="3" s="1"/>
  <c r="X232" i="3"/>
  <c r="X237" i="3" s="1"/>
  <c r="W232" i="3"/>
  <c r="W237" i="3" s="1"/>
  <c r="V232" i="3"/>
  <c r="U232" i="3"/>
  <c r="U237" i="3" s="1"/>
  <c r="T232" i="3"/>
  <c r="T237" i="3" s="1"/>
  <c r="S232" i="3"/>
  <c r="S237" i="3" s="1"/>
  <c r="R232" i="3"/>
  <c r="Q232" i="3"/>
  <c r="Q237" i="3" s="1"/>
  <c r="P232" i="3"/>
  <c r="P237" i="3" s="1"/>
  <c r="O232" i="3"/>
  <c r="O237" i="3" s="1"/>
  <c r="N232" i="3"/>
  <c r="M232" i="3"/>
  <c r="M237" i="3" s="1"/>
  <c r="L232" i="3"/>
  <c r="L237" i="3" s="1"/>
  <c r="K232" i="3"/>
  <c r="K237" i="3" s="1"/>
  <c r="J232" i="3"/>
  <c r="I232" i="3"/>
  <c r="I237" i="3" s="1"/>
  <c r="H232" i="3"/>
  <c r="H237" i="3" s="1"/>
  <c r="G232" i="3"/>
  <c r="G237" i="3" s="1"/>
  <c r="F232" i="3"/>
  <c r="E232" i="3"/>
  <c r="E237" i="3" s="1"/>
  <c r="D232" i="3"/>
  <c r="D237" i="3" s="1"/>
  <c r="C232" i="3"/>
  <c r="C237" i="3" s="1"/>
  <c r="B232" i="3"/>
  <c r="AA232" i="3" s="1"/>
  <c r="AA231" i="3"/>
  <c r="Z231" i="3"/>
  <c r="AA230" i="3"/>
  <c r="Z230" i="3"/>
  <c r="AA229" i="3"/>
  <c r="Z229" i="3"/>
  <c r="W223" i="3"/>
  <c r="O223" i="3"/>
  <c r="G223" i="3"/>
  <c r="Y222" i="3"/>
  <c r="X222" i="3"/>
  <c r="W222" i="3"/>
  <c r="V222" i="3"/>
  <c r="U222" i="3"/>
  <c r="T222" i="3"/>
  <c r="S222" i="3"/>
  <c r="R222" i="3"/>
  <c r="Q222" i="3"/>
  <c r="P222" i="3"/>
  <c r="O222" i="3"/>
  <c r="N222" i="3"/>
  <c r="M222" i="3"/>
  <c r="L222" i="3"/>
  <c r="K222" i="3"/>
  <c r="J222" i="3"/>
  <c r="I222" i="3"/>
  <c r="H222" i="3"/>
  <c r="G222" i="3"/>
  <c r="F222" i="3"/>
  <c r="E222" i="3"/>
  <c r="D222" i="3"/>
  <c r="C222" i="3"/>
  <c r="B222" i="3"/>
  <c r="AA221" i="3"/>
  <c r="Z221" i="3"/>
  <c r="AA220" i="3"/>
  <c r="AA222" i="3" s="1"/>
  <c r="Z220" i="3"/>
  <c r="Z222" i="3" s="1"/>
  <c r="AA219" i="3"/>
  <c r="S219" i="3"/>
  <c r="K219" i="3"/>
  <c r="C219" i="3"/>
  <c r="Y218" i="3"/>
  <c r="X218" i="3"/>
  <c r="X223" i="3" s="1"/>
  <c r="W218" i="3"/>
  <c r="W219" i="3" s="1"/>
  <c r="V218" i="3"/>
  <c r="V223" i="3" s="1"/>
  <c r="U218" i="3"/>
  <c r="T218" i="3"/>
  <c r="T223" i="3" s="1"/>
  <c r="S218" i="3"/>
  <c r="S223" i="3" s="1"/>
  <c r="R218" i="3"/>
  <c r="R223" i="3" s="1"/>
  <c r="Q218" i="3"/>
  <c r="P218" i="3"/>
  <c r="P223" i="3" s="1"/>
  <c r="O218" i="3"/>
  <c r="O219" i="3" s="1"/>
  <c r="N218" i="3"/>
  <c r="N223" i="3" s="1"/>
  <c r="M218" i="3"/>
  <c r="L218" i="3"/>
  <c r="L223" i="3" s="1"/>
  <c r="K218" i="3"/>
  <c r="K223" i="3" s="1"/>
  <c r="J218" i="3"/>
  <c r="J223" i="3" s="1"/>
  <c r="I218" i="3"/>
  <c r="H218" i="3"/>
  <c r="H223" i="3" s="1"/>
  <c r="G218" i="3"/>
  <c r="G219" i="3" s="1"/>
  <c r="F218" i="3"/>
  <c r="F223" i="3" s="1"/>
  <c r="E218" i="3"/>
  <c r="D218" i="3"/>
  <c r="D223" i="3" s="1"/>
  <c r="C218" i="3"/>
  <c r="AA218" i="3" s="1"/>
  <c r="AA223" i="3" s="1"/>
  <c r="B218" i="3"/>
  <c r="B223" i="3" s="1"/>
  <c r="AA217" i="3"/>
  <c r="Z217" i="3"/>
  <c r="AA216" i="3"/>
  <c r="Z216" i="3"/>
  <c r="AA215" i="3"/>
  <c r="Z215" i="3"/>
  <c r="X209" i="3"/>
  <c r="P209" i="3"/>
  <c r="H209" i="3"/>
  <c r="Y208" i="3"/>
  <c r="X208" i="3"/>
  <c r="W208" i="3"/>
  <c r="V208" i="3"/>
  <c r="U208" i="3"/>
  <c r="T208" i="3"/>
  <c r="S208" i="3"/>
  <c r="R208" i="3"/>
  <c r="Q208" i="3"/>
  <c r="P208" i="3"/>
  <c r="O208" i="3"/>
  <c r="N208" i="3"/>
  <c r="M208" i="3"/>
  <c r="L208" i="3"/>
  <c r="K208" i="3"/>
  <c r="J208" i="3"/>
  <c r="I208" i="3"/>
  <c r="H208" i="3"/>
  <c r="G208" i="3"/>
  <c r="F208" i="3"/>
  <c r="E208" i="3"/>
  <c r="D208" i="3"/>
  <c r="C208" i="3"/>
  <c r="B208" i="3"/>
  <c r="AA207" i="3"/>
  <c r="Z207" i="3"/>
  <c r="AA206" i="3"/>
  <c r="AA208" i="3" s="1"/>
  <c r="Z206" i="3"/>
  <c r="Z208" i="3" s="1"/>
  <c r="T205" i="3"/>
  <c r="L205" i="3"/>
  <c r="D205" i="3"/>
  <c r="Y204" i="3"/>
  <c r="Y209" i="3" s="1"/>
  <c r="X204" i="3"/>
  <c r="X205" i="3" s="1"/>
  <c r="W204" i="3"/>
  <c r="W209" i="3" s="1"/>
  <c r="V204" i="3"/>
  <c r="U204" i="3"/>
  <c r="U209" i="3" s="1"/>
  <c r="T204" i="3"/>
  <c r="T209" i="3" s="1"/>
  <c r="S204" i="3"/>
  <c r="S209" i="3" s="1"/>
  <c r="R204" i="3"/>
  <c r="Q204" i="3"/>
  <c r="Q209" i="3" s="1"/>
  <c r="P204" i="3"/>
  <c r="P205" i="3" s="1"/>
  <c r="O204" i="3"/>
  <c r="O209" i="3" s="1"/>
  <c r="N204" i="3"/>
  <c r="M204" i="3"/>
  <c r="M209" i="3" s="1"/>
  <c r="L204" i="3"/>
  <c r="L209" i="3" s="1"/>
  <c r="K204" i="3"/>
  <c r="K209" i="3" s="1"/>
  <c r="J204" i="3"/>
  <c r="I204" i="3"/>
  <c r="I209" i="3" s="1"/>
  <c r="H204" i="3"/>
  <c r="H205" i="3" s="1"/>
  <c r="G204" i="3"/>
  <c r="G209" i="3" s="1"/>
  <c r="F204" i="3"/>
  <c r="E204" i="3"/>
  <c r="E209" i="3" s="1"/>
  <c r="D204" i="3"/>
  <c r="D209" i="3" s="1"/>
  <c r="C204" i="3"/>
  <c r="C209" i="3" s="1"/>
  <c r="B204" i="3"/>
  <c r="AA203" i="3"/>
  <c r="Z203" i="3"/>
  <c r="AA202" i="3"/>
  <c r="Z202" i="3"/>
  <c r="AA201" i="3"/>
  <c r="Z201" i="3"/>
  <c r="Y195" i="3"/>
  <c r="U195" i="3"/>
  <c r="Q195" i="3"/>
  <c r="M195" i="3"/>
  <c r="I195" i="3"/>
  <c r="E195" i="3"/>
  <c r="AA194" i="3"/>
  <c r="Y194" i="3"/>
  <c r="X194" i="3"/>
  <c r="W194" i="3"/>
  <c r="V194" i="3"/>
  <c r="U194" i="3"/>
  <c r="T194" i="3"/>
  <c r="S194" i="3"/>
  <c r="R194" i="3"/>
  <c r="Q194" i="3"/>
  <c r="P194" i="3"/>
  <c r="O194" i="3"/>
  <c r="N194" i="3"/>
  <c r="M194" i="3"/>
  <c r="L194" i="3"/>
  <c r="K194" i="3"/>
  <c r="J194" i="3"/>
  <c r="I194" i="3"/>
  <c r="H194" i="3"/>
  <c r="G194" i="3"/>
  <c r="F194" i="3"/>
  <c r="E194" i="3"/>
  <c r="D194" i="3"/>
  <c r="C194" i="3"/>
  <c r="B194" i="3"/>
  <c r="AA193" i="3"/>
  <c r="Z193" i="3"/>
  <c r="AA192" i="3"/>
  <c r="Z192" i="3"/>
  <c r="Z194" i="3" s="1"/>
  <c r="Y191" i="3"/>
  <c r="U191" i="3"/>
  <c r="Q191" i="3"/>
  <c r="M191" i="3"/>
  <c r="I191" i="3"/>
  <c r="E191" i="3"/>
  <c r="AA190" i="3"/>
  <c r="Y190" i="3"/>
  <c r="X190" i="3"/>
  <c r="X195" i="3" s="1"/>
  <c r="W190" i="3"/>
  <c r="W195" i="3" s="1"/>
  <c r="V190" i="3"/>
  <c r="V195" i="3" s="1"/>
  <c r="U190" i="3"/>
  <c r="T190" i="3"/>
  <c r="T195" i="3" s="1"/>
  <c r="S190" i="3"/>
  <c r="S195" i="3" s="1"/>
  <c r="R190" i="3"/>
  <c r="R195" i="3" s="1"/>
  <c r="Q190" i="3"/>
  <c r="P190" i="3"/>
  <c r="P195" i="3" s="1"/>
  <c r="O190" i="3"/>
  <c r="O195" i="3" s="1"/>
  <c r="N190" i="3"/>
  <c r="N195" i="3" s="1"/>
  <c r="M190" i="3"/>
  <c r="L190" i="3"/>
  <c r="L195" i="3" s="1"/>
  <c r="K190" i="3"/>
  <c r="K195" i="3" s="1"/>
  <c r="J190" i="3"/>
  <c r="J195" i="3" s="1"/>
  <c r="I190" i="3"/>
  <c r="H190" i="3"/>
  <c r="H195" i="3" s="1"/>
  <c r="G190" i="3"/>
  <c r="G195" i="3" s="1"/>
  <c r="F190" i="3"/>
  <c r="F195" i="3" s="1"/>
  <c r="E190" i="3"/>
  <c r="D190" i="3"/>
  <c r="D195" i="3" s="1"/>
  <c r="C190" i="3"/>
  <c r="C195" i="3" s="1"/>
  <c r="B190" i="3"/>
  <c r="B195" i="3" s="1"/>
  <c r="AA189" i="3"/>
  <c r="Z189" i="3"/>
  <c r="AA188" i="3"/>
  <c r="Z188" i="3"/>
  <c r="AA187" i="3"/>
  <c r="Z187" i="3"/>
  <c r="V181" i="3"/>
  <c r="R181" i="3"/>
  <c r="N181" i="3"/>
  <c r="J181" i="3"/>
  <c r="F181" i="3"/>
  <c r="Y180" i="3"/>
  <c r="X180" i="3"/>
  <c r="W180" i="3"/>
  <c r="V180" i="3"/>
  <c r="U180" i="3"/>
  <c r="T180" i="3"/>
  <c r="S180" i="3"/>
  <c r="R180" i="3"/>
  <c r="Q180" i="3"/>
  <c r="P180" i="3"/>
  <c r="O180" i="3"/>
  <c r="N180" i="3"/>
  <c r="M180" i="3"/>
  <c r="L180" i="3"/>
  <c r="K180" i="3"/>
  <c r="J180" i="3"/>
  <c r="I180" i="3"/>
  <c r="H180" i="3"/>
  <c r="G180" i="3"/>
  <c r="F180" i="3"/>
  <c r="E180" i="3"/>
  <c r="D180" i="3"/>
  <c r="C180" i="3"/>
  <c r="B180" i="3"/>
  <c r="AA179" i="3"/>
  <c r="Z179" i="3"/>
  <c r="AA178" i="3"/>
  <c r="AA180" i="3" s="1"/>
  <c r="Z178" i="3"/>
  <c r="Z180" i="3" s="1"/>
  <c r="Y176" i="3"/>
  <c r="Y181" i="3" s="1"/>
  <c r="X176" i="3"/>
  <c r="X181" i="3" s="1"/>
  <c r="W176" i="3"/>
  <c r="W181" i="3" s="1"/>
  <c r="V176" i="3"/>
  <c r="V177" i="3" s="1"/>
  <c r="U176" i="3"/>
  <c r="U181" i="3" s="1"/>
  <c r="T176" i="3"/>
  <c r="T181" i="3" s="1"/>
  <c r="S176" i="3"/>
  <c r="S181" i="3" s="1"/>
  <c r="R176" i="3"/>
  <c r="R177" i="3" s="1"/>
  <c r="Q176" i="3"/>
  <c r="Q181" i="3" s="1"/>
  <c r="P176" i="3"/>
  <c r="P181" i="3" s="1"/>
  <c r="O176" i="3"/>
  <c r="O181" i="3" s="1"/>
  <c r="N176" i="3"/>
  <c r="N177" i="3" s="1"/>
  <c r="M176" i="3"/>
  <c r="M181" i="3" s="1"/>
  <c r="L176" i="3"/>
  <c r="L181" i="3" s="1"/>
  <c r="K176" i="3"/>
  <c r="K181" i="3" s="1"/>
  <c r="J176" i="3"/>
  <c r="J177" i="3" s="1"/>
  <c r="I176" i="3"/>
  <c r="I181" i="3" s="1"/>
  <c r="H176" i="3"/>
  <c r="H181" i="3" s="1"/>
  <c r="G176" i="3"/>
  <c r="G181" i="3" s="1"/>
  <c r="F176" i="3"/>
  <c r="F177" i="3" s="1"/>
  <c r="E176" i="3"/>
  <c r="E181" i="3" s="1"/>
  <c r="D176" i="3"/>
  <c r="D181" i="3" s="1"/>
  <c r="C176" i="3"/>
  <c r="AA176" i="3" s="1"/>
  <c r="B176" i="3"/>
  <c r="B181" i="3" s="1"/>
  <c r="AA175" i="3"/>
  <c r="Z175" i="3"/>
  <c r="AA174" i="3"/>
  <c r="Z174" i="3"/>
  <c r="AA173" i="3"/>
  <c r="Z173" i="3"/>
  <c r="Y166" i="3"/>
  <c r="X166" i="3"/>
  <c r="W166" i="3"/>
  <c r="V166" i="3"/>
  <c r="U166" i="3"/>
  <c r="T166" i="3"/>
  <c r="S166" i="3"/>
  <c r="R166" i="3"/>
  <c r="Q166" i="3"/>
  <c r="P166" i="3"/>
  <c r="O166" i="3"/>
  <c r="N166" i="3"/>
  <c r="M166" i="3"/>
  <c r="L166" i="3"/>
  <c r="K166" i="3"/>
  <c r="J166" i="3"/>
  <c r="I166" i="3"/>
  <c r="H166" i="3"/>
  <c r="G166" i="3"/>
  <c r="F166" i="3"/>
  <c r="E166" i="3"/>
  <c r="D166" i="3"/>
  <c r="C166" i="3"/>
  <c r="B166" i="3"/>
  <c r="AA165" i="3"/>
  <c r="Z165" i="3"/>
  <c r="AA164" i="3"/>
  <c r="AA166" i="3" s="1"/>
  <c r="Z164" i="3"/>
  <c r="Z166" i="3" s="1"/>
  <c r="Y162" i="3"/>
  <c r="Y167" i="3" s="1"/>
  <c r="X162" i="3"/>
  <c r="X167" i="3" s="1"/>
  <c r="W162" i="3"/>
  <c r="W167" i="3" s="1"/>
  <c r="V162" i="3"/>
  <c r="V167" i="3" s="1"/>
  <c r="U162" i="3"/>
  <c r="U167" i="3" s="1"/>
  <c r="T162" i="3"/>
  <c r="T167" i="3" s="1"/>
  <c r="S162" i="3"/>
  <c r="S167" i="3" s="1"/>
  <c r="R162" i="3"/>
  <c r="R167" i="3" s="1"/>
  <c r="Q162" i="3"/>
  <c r="Q167" i="3" s="1"/>
  <c r="P162" i="3"/>
  <c r="P167" i="3" s="1"/>
  <c r="O162" i="3"/>
  <c r="O167" i="3" s="1"/>
  <c r="N162" i="3"/>
  <c r="N167" i="3" s="1"/>
  <c r="M162" i="3"/>
  <c r="M167" i="3" s="1"/>
  <c r="L162" i="3"/>
  <c r="L167" i="3" s="1"/>
  <c r="K162" i="3"/>
  <c r="K167" i="3" s="1"/>
  <c r="J162" i="3"/>
  <c r="J167" i="3" s="1"/>
  <c r="I162" i="3"/>
  <c r="I167" i="3" s="1"/>
  <c r="H162" i="3"/>
  <c r="H167" i="3" s="1"/>
  <c r="G162" i="3"/>
  <c r="G167" i="3" s="1"/>
  <c r="F162" i="3"/>
  <c r="F167" i="3" s="1"/>
  <c r="E162" i="3"/>
  <c r="E167" i="3" s="1"/>
  <c r="D162" i="3"/>
  <c r="D167" i="3" s="1"/>
  <c r="C162" i="3"/>
  <c r="C167" i="3" s="1"/>
  <c r="B162" i="3"/>
  <c r="AA162" i="3" s="1"/>
  <c r="AA161" i="3"/>
  <c r="Z161" i="3"/>
  <c r="AA160" i="3"/>
  <c r="Z160" i="3"/>
  <c r="AA159" i="3"/>
  <c r="Z159" i="3"/>
  <c r="Y153" i="3"/>
  <c r="U153" i="3"/>
  <c r="Q153" i="3"/>
  <c r="M153" i="3"/>
  <c r="I153" i="3"/>
  <c r="E153" i="3"/>
  <c r="AA152" i="3"/>
  <c r="Y152" i="3"/>
  <c r="X152" i="3"/>
  <c r="W152" i="3"/>
  <c r="V152" i="3"/>
  <c r="U152" i="3"/>
  <c r="T152" i="3"/>
  <c r="S152" i="3"/>
  <c r="R152" i="3"/>
  <c r="Q152" i="3"/>
  <c r="P152" i="3"/>
  <c r="O152" i="3"/>
  <c r="N152" i="3"/>
  <c r="M152" i="3"/>
  <c r="L152" i="3"/>
  <c r="K152" i="3"/>
  <c r="J152" i="3"/>
  <c r="I152" i="3"/>
  <c r="H152" i="3"/>
  <c r="G152" i="3"/>
  <c r="F152" i="3"/>
  <c r="E152" i="3"/>
  <c r="D152" i="3"/>
  <c r="C152" i="3"/>
  <c r="B152" i="3"/>
  <c r="AA151" i="3"/>
  <c r="Z151" i="3"/>
  <c r="AA150" i="3"/>
  <c r="Z150" i="3"/>
  <c r="Z152" i="3" s="1"/>
  <c r="Y149" i="3"/>
  <c r="U149" i="3"/>
  <c r="Q149" i="3"/>
  <c r="M149" i="3"/>
  <c r="I149" i="3"/>
  <c r="E149" i="3"/>
  <c r="AA148" i="3"/>
  <c r="AA153" i="3" s="1"/>
  <c r="Y148" i="3"/>
  <c r="X148" i="3"/>
  <c r="X153" i="3" s="1"/>
  <c r="W148" i="3"/>
  <c r="W153" i="3" s="1"/>
  <c r="V148" i="3"/>
  <c r="V153" i="3" s="1"/>
  <c r="U148" i="3"/>
  <c r="T148" i="3"/>
  <c r="T153" i="3" s="1"/>
  <c r="S148" i="3"/>
  <c r="S153" i="3" s="1"/>
  <c r="R148" i="3"/>
  <c r="R153" i="3" s="1"/>
  <c r="Q148" i="3"/>
  <c r="P148" i="3"/>
  <c r="P153" i="3" s="1"/>
  <c r="O148" i="3"/>
  <c r="O153" i="3" s="1"/>
  <c r="N148" i="3"/>
  <c r="N153" i="3" s="1"/>
  <c r="M148" i="3"/>
  <c r="L148" i="3"/>
  <c r="L153" i="3" s="1"/>
  <c r="K148" i="3"/>
  <c r="K153" i="3" s="1"/>
  <c r="J148" i="3"/>
  <c r="J153" i="3" s="1"/>
  <c r="I148" i="3"/>
  <c r="H148" i="3"/>
  <c r="H153" i="3" s="1"/>
  <c r="G148" i="3"/>
  <c r="G153" i="3" s="1"/>
  <c r="F148" i="3"/>
  <c r="F153" i="3" s="1"/>
  <c r="E148" i="3"/>
  <c r="D148" i="3"/>
  <c r="D153" i="3" s="1"/>
  <c r="C148" i="3"/>
  <c r="C153" i="3" s="1"/>
  <c r="B148" i="3"/>
  <c r="B153" i="3" s="1"/>
  <c r="AA147" i="3"/>
  <c r="Z147" i="3"/>
  <c r="AA146" i="3"/>
  <c r="Z146" i="3"/>
  <c r="AA145" i="3"/>
  <c r="Z145" i="3"/>
  <c r="V139" i="3"/>
  <c r="R139" i="3"/>
  <c r="N139" i="3"/>
  <c r="J139" i="3"/>
  <c r="F139" i="3"/>
  <c r="B139" i="3"/>
  <c r="Y138" i="3"/>
  <c r="X138" i="3"/>
  <c r="W138" i="3"/>
  <c r="V138" i="3"/>
  <c r="U138" i="3"/>
  <c r="T138" i="3"/>
  <c r="S138" i="3"/>
  <c r="R138" i="3"/>
  <c r="Q138" i="3"/>
  <c r="P138" i="3"/>
  <c r="O138" i="3"/>
  <c r="N138" i="3"/>
  <c r="M138" i="3"/>
  <c r="L138" i="3"/>
  <c r="K138" i="3"/>
  <c r="J138" i="3"/>
  <c r="I138" i="3"/>
  <c r="H138" i="3"/>
  <c r="G138" i="3"/>
  <c r="F138" i="3"/>
  <c r="E138" i="3"/>
  <c r="D138" i="3"/>
  <c r="C138" i="3"/>
  <c r="B138" i="3"/>
  <c r="AA137" i="3"/>
  <c r="Z137" i="3"/>
  <c r="AA136" i="3"/>
  <c r="AA138" i="3" s="1"/>
  <c r="Z136" i="3"/>
  <c r="Z138" i="3" s="1"/>
  <c r="V135" i="3"/>
  <c r="R135" i="3"/>
  <c r="N135" i="3"/>
  <c r="J135" i="3"/>
  <c r="F135" i="3"/>
  <c r="B135" i="3"/>
  <c r="Y134" i="3"/>
  <c r="Y139" i="3" s="1"/>
  <c r="X134" i="3"/>
  <c r="X139" i="3" s="1"/>
  <c r="W134" i="3"/>
  <c r="W139" i="3" s="1"/>
  <c r="V134" i="3"/>
  <c r="U134" i="3"/>
  <c r="U139" i="3" s="1"/>
  <c r="T134" i="3"/>
  <c r="T139" i="3" s="1"/>
  <c r="S134" i="3"/>
  <c r="S139" i="3" s="1"/>
  <c r="R134" i="3"/>
  <c r="Q134" i="3"/>
  <c r="Q139" i="3" s="1"/>
  <c r="P134" i="3"/>
  <c r="P139" i="3" s="1"/>
  <c r="O134" i="3"/>
  <c r="O139" i="3" s="1"/>
  <c r="N134" i="3"/>
  <c r="M134" i="3"/>
  <c r="M139" i="3" s="1"/>
  <c r="L134" i="3"/>
  <c r="L139" i="3" s="1"/>
  <c r="K134" i="3"/>
  <c r="K139" i="3" s="1"/>
  <c r="J134" i="3"/>
  <c r="I134" i="3"/>
  <c r="I139" i="3" s="1"/>
  <c r="H134" i="3"/>
  <c r="H139" i="3" s="1"/>
  <c r="G134" i="3"/>
  <c r="G139" i="3" s="1"/>
  <c r="F134" i="3"/>
  <c r="E134" i="3"/>
  <c r="E139" i="3" s="1"/>
  <c r="D134" i="3"/>
  <c r="D139" i="3" s="1"/>
  <c r="C134" i="3"/>
  <c r="C139" i="3" s="1"/>
  <c r="B134" i="3"/>
  <c r="AA134" i="3" s="1"/>
  <c r="AA133" i="3"/>
  <c r="Z133" i="3"/>
  <c r="AA132" i="3"/>
  <c r="Z132" i="3"/>
  <c r="AA131" i="3"/>
  <c r="Z131" i="3"/>
  <c r="Y124" i="3"/>
  <c r="X124" i="3"/>
  <c r="W124" i="3"/>
  <c r="V124" i="3"/>
  <c r="U124" i="3"/>
  <c r="T124" i="3"/>
  <c r="S124" i="3"/>
  <c r="R124" i="3"/>
  <c r="Q124" i="3"/>
  <c r="P124" i="3"/>
  <c r="O124" i="3"/>
  <c r="N124" i="3"/>
  <c r="M124" i="3"/>
  <c r="L124" i="3"/>
  <c r="K124" i="3"/>
  <c r="J124" i="3"/>
  <c r="I124" i="3"/>
  <c r="H124" i="3"/>
  <c r="G124" i="3"/>
  <c r="F124" i="3"/>
  <c r="E124" i="3"/>
  <c r="D124" i="3"/>
  <c r="C124" i="3"/>
  <c r="B124" i="3"/>
  <c r="AA123" i="3"/>
  <c r="Z123" i="3"/>
  <c r="AA122" i="3"/>
  <c r="AA124" i="3" s="1"/>
  <c r="Z122" i="3"/>
  <c r="Z124" i="3" s="1"/>
  <c r="Y120" i="3"/>
  <c r="Y125" i="3" s="1"/>
  <c r="X120" i="3"/>
  <c r="X125" i="3" s="1"/>
  <c r="W120" i="3"/>
  <c r="W125" i="3" s="1"/>
  <c r="V120" i="3"/>
  <c r="V125" i="3" s="1"/>
  <c r="U120" i="3"/>
  <c r="U125" i="3" s="1"/>
  <c r="T120" i="3"/>
  <c r="T125" i="3" s="1"/>
  <c r="S120" i="3"/>
  <c r="S125" i="3" s="1"/>
  <c r="R120" i="3"/>
  <c r="R125" i="3" s="1"/>
  <c r="Q120" i="3"/>
  <c r="Q125" i="3" s="1"/>
  <c r="P120" i="3"/>
  <c r="P125" i="3" s="1"/>
  <c r="O120" i="3"/>
  <c r="O125" i="3" s="1"/>
  <c r="N120" i="3"/>
  <c r="N125" i="3" s="1"/>
  <c r="M120" i="3"/>
  <c r="M125" i="3" s="1"/>
  <c r="L120" i="3"/>
  <c r="L125" i="3" s="1"/>
  <c r="K120" i="3"/>
  <c r="K125" i="3" s="1"/>
  <c r="J120" i="3"/>
  <c r="J125" i="3" s="1"/>
  <c r="I120" i="3"/>
  <c r="I125" i="3" s="1"/>
  <c r="H120" i="3"/>
  <c r="H125" i="3" s="1"/>
  <c r="G120" i="3"/>
  <c r="G125" i="3" s="1"/>
  <c r="F120" i="3"/>
  <c r="F125" i="3" s="1"/>
  <c r="E120" i="3"/>
  <c r="E125" i="3" s="1"/>
  <c r="D120" i="3"/>
  <c r="D125" i="3" s="1"/>
  <c r="C120" i="3"/>
  <c r="AA120" i="3" s="1"/>
  <c r="B120" i="3"/>
  <c r="B125" i="3" s="1"/>
  <c r="AA119" i="3"/>
  <c r="Z119" i="3"/>
  <c r="AA118" i="3"/>
  <c r="Z118" i="3"/>
  <c r="AA117" i="3"/>
  <c r="Z117" i="3"/>
  <c r="Y110" i="3"/>
  <c r="X110" i="3"/>
  <c r="W110" i="3"/>
  <c r="V110" i="3"/>
  <c r="U110" i="3"/>
  <c r="T110" i="3"/>
  <c r="S110" i="3"/>
  <c r="R110" i="3"/>
  <c r="Q110" i="3"/>
  <c r="P110" i="3"/>
  <c r="O110" i="3"/>
  <c r="N110" i="3"/>
  <c r="M110" i="3"/>
  <c r="L110" i="3"/>
  <c r="K110" i="3"/>
  <c r="J110" i="3"/>
  <c r="I110" i="3"/>
  <c r="H110" i="3"/>
  <c r="G110" i="3"/>
  <c r="F110" i="3"/>
  <c r="E110" i="3"/>
  <c r="D110" i="3"/>
  <c r="C110" i="3"/>
  <c r="B110" i="3"/>
  <c r="AA109" i="3"/>
  <c r="Z109" i="3"/>
  <c r="AA108" i="3"/>
  <c r="AA110" i="3" s="1"/>
  <c r="Z108" i="3"/>
  <c r="Z110" i="3" s="1"/>
  <c r="Y106" i="3"/>
  <c r="Y111" i="3" s="1"/>
  <c r="X106" i="3"/>
  <c r="X111" i="3" s="1"/>
  <c r="W106" i="3"/>
  <c r="W111" i="3" s="1"/>
  <c r="V106" i="3"/>
  <c r="V111" i="3" s="1"/>
  <c r="U106" i="3"/>
  <c r="U111" i="3" s="1"/>
  <c r="T106" i="3"/>
  <c r="T111" i="3" s="1"/>
  <c r="S106" i="3"/>
  <c r="S111" i="3" s="1"/>
  <c r="R106" i="3"/>
  <c r="R111" i="3" s="1"/>
  <c r="Q106" i="3"/>
  <c r="Q111" i="3" s="1"/>
  <c r="P106" i="3"/>
  <c r="P111" i="3" s="1"/>
  <c r="O106" i="3"/>
  <c r="O111" i="3" s="1"/>
  <c r="N106" i="3"/>
  <c r="N111" i="3" s="1"/>
  <c r="M106" i="3"/>
  <c r="M111" i="3" s="1"/>
  <c r="L106" i="3"/>
  <c r="L111" i="3" s="1"/>
  <c r="K106" i="3"/>
  <c r="K111" i="3" s="1"/>
  <c r="J106" i="3"/>
  <c r="J111" i="3" s="1"/>
  <c r="I106" i="3"/>
  <c r="I111" i="3" s="1"/>
  <c r="H106" i="3"/>
  <c r="H111" i="3" s="1"/>
  <c r="G106" i="3"/>
  <c r="G111" i="3" s="1"/>
  <c r="F106" i="3"/>
  <c r="F111" i="3" s="1"/>
  <c r="E106" i="3"/>
  <c r="E111" i="3" s="1"/>
  <c r="D106" i="3"/>
  <c r="D111" i="3" s="1"/>
  <c r="C106" i="3"/>
  <c r="C111" i="3" s="1"/>
  <c r="B106" i="3"/>
  <c r="AA106" i="3" s="1"/>
  <c r="AA105" i="3"/>
  <c r="Z105" i="3"/>
  <c r="AA104" i="3"/>
  <c r="Z104" i="3"/>
  <c r="AA103" i="3"/>
  <c r="Z103" i="3"/>
  <c r="Y97" i="3"/>
  <c r="U97" i="3"/>
  <c r="Q97" i="3"/>
  <c r="M97" i="3"/>
  <c r="I97" i="3"/>
  <c r="E97" i="3"/>
  <c r="AA96" i="3"/>
  <c r="Y96" i="3"/>
  <c r="X96" i="3"/>
  <c r="W96" i="3"/>
  <c r="V96" i="3"/>
  <c r="U96" i="3"/>
  <c r="T96" i="3"/>
  <c r="S96" i="3"/>
  <c r="R96" i="3"/>
  <c r="Q96" i="3"/>
  <c r="P96" i="3"/>
  <c r="O96" i="3"/>
  <c r="N96" i="3"/>
  <c r="M96" i="3"/>
  <c r="L96" i="3"/>
  <c r="K96" i="3"/>
  <c r="J96" i="3"/>
  <c r="I96" i="3"/>
  <c r="H96" i="3"/>
  <c r="G96" i="3"/>
  <c r="F96" i="3"/>
  <c r="E96" i="3"/>
  <c r="D96" i="3"/>
  <c r="C96" i="3"/>
  <c r="B96" i="3"/>
  <c r="AA95" i="3"/>
  <c r="Z95" i="3"/>
  <c r="AA94" i="3"/>
  <c r="Z94" i="3"/>
  <c r="Z96" i="3" s="1"/>
  <c r="Y93" i="3"/>
  <c r="U93" i="3"/>
  <c r="Q93" i="3"/>
  <c r="M93" i="3"/>
  <c r="I93" i="3"/>
  <c r="E93" i="3"/>
  <c r="AA92" i="3"/>
  <c r="AA97" i="3" s="1"/>
  <c r="Y92" i="3"/>
  <c r="X92" i="3"/>
  <c r="X97" i="3" s="1"/>
  <c r="W92" i="3"/>
  <c r="W97" i="3" s="1"/>
  <c r="V92" i="3"/>
  <c r="V97" i="3" s="1"/>
  <c r="U92" i="3"/>
  <c r="T92" i="3"/>
  <c r="T97" i="3" s="1"/>
  <c r="S92" i="3"/>
  <c r="S97" i="3" s="1"/>
  <c r="R92" i="3"/>
  <c r="R97" i="3" s="1"/>
  <c r="Q92" i="3"/>
  <c r="P92" i="3"/>
  <c r="P97" i="3" s="1"/>
  <c r="O92" i="3"/>
  <c r="O97" i="3" s="1"/>
  <c r="N92" i="3"/>
  <c r="N97" i="3" s="1"/>
  <c r="M92" i="3"/>
  <c r="L92" i="3"/>
  <c r="L97" i="3" s="1"/>
  <c r="K92" i="3"/>
  <c r="K97" i="3" s="1"/>
  <c r="J92" i="3"/>
  <c r="J97" i="3" s="1"/>
  <c r="I92" i="3"/>
  <c r="H92" i="3"/>
  <c r="H97" i="3" s="1"/>
  <c r="G92" i="3"/>
  <c r="G97" i="3" s="1"/>
  <c r="F92" i="3"/>
  <c r="F97" i="3" s="1"/>
  <c r="E92" i="3"/>
  <c r="D92" i="3"/>
  <c r="D97" i="3" s="1"/>
  <c r="C92" i="3"/>
  <c r="C97" i="3" s="1"/>
  <c r="B92" i="3"/>
  <c r="B97" i="3" s="1"/>
  <c r="AA91" i="3"/>
  <c r="Z91" i="3"/>
  <c r="AA90" i="3"/>
  <c r="Z90" i="3"/>
  <c r="AA89" i="3"/>
  <c r="Z89" i="3"/>
  <c r="V83" i="3"/>
  <c r="R83" i="3"/>
  <c r="N83" i="3"/>
  <c r="J83" i="3"/>
  <c r="F83" i="3"/>
  <c r="B83" i="3"/>
  <c r="Y82" i="3"/>
  <c r="X82" i="3"/>
  <c r="W82" i="3"/>
  <c r="V82" i="3"/>
  <c r="U82" i="3"/>
  <c r="T82" i="3"/>
  <c r="S82" i="3"/>
  <c r="R82" i="3"/>
  <c r="Q82" i="3"/>
  <c r="P82" i="3"/>
  <c r="O82" i="3"/>
  <c r="N82" i="3"/>
  <c r="M82" i="3"/>
  <c r="L82" i="3"/>
  <c r="K82" i="3"/>
  <c r="J82" i="3"/>
  <c r="I82" i="3"/>
  <c r="H82" i="3"/>
  <c r="G82" i="3"/>
  <c r="F82" i="3"/>
  <c r="E82" i="3"/>
  <c r="D82" i="3"/>
  <c r="C82" i="3"/>
  <c r="B82" i="3"/>
  <c r="AA81" i="3"/>
  <c r="Z81" i="3"/>
  <c r="AA80" i="3"/>
  <c r="AA82" i="3" s="1"/>
  <c r="Z80" i="3"/>
  <c r="Z82" i="3" s="1"/>
  <c r="V79" i="3"/>
  <c r="R79" i="3"/>
  <c r="N79" i="3"/>
  <c r="J79" i="3"/>
  <c r="F79" i="3"/>
  <c r="B79" i="3"/>
  <c r="Y78" i="3"/>
  <c r="Y83" i="3" s="1"/>
  <c r="X78" i="3"/>
  <c r="X83" i="3" s="1"/>
  <c r="W78" i="3"/>
  <c r="W83" i="3" s="1"/>
  <c r="V78" i="3"/>
  <c r="U78" i="3"/>
  <c r="U83" i="3" s="1"/>
  <c r="T78" i="3"/>
  <c r="T83" i="3" s="1"/>
  <c r="S78" i="3"/>
  <c r="S83" i="3" s="1"/>
  <c r="R78" i="3"/>
  <c r="Q78" i="3"/>
  <c r="Q83" i="3" s="1"/>
  <c r="P78" i="3"/>
  <c r="P83" i="3" s="1"/>
  <c r="O78" i="3"/>
  <c r="O83" i="3" s="1"/>
  <c r="N78" i="3"/>
  <c r="M78" i="3"/>
  <c r="M83" i="3" s="1"/>
  <c r="L78" i="3"/>
  <c r="L83" i="3" s="1"/>
  <c r="K78" i="3"/>
  <c r="K83" i="3" s="1"/>
  <c r="J78" i="3"/>
  <c r="I78" i="3"/>
  <c r="I83" i="3" s="1"/>
  <c r="H78" i="3"/>
  <c r="H83" i="3" s="1"/>
  <c r="G78" i="3"/>
  <c r="G83" i="3" s="1"/>
  <c r="F78" i="3"/>
  <c r="E78" i="3"/>
  <c r="E83" i="3" s="1"/>
  <c r="D78" i="3"/>
  <c r="D83" i="3" s="1"/>
  <c r="C78" i="3"/>
  <c r="C83" i="3" s="1"/>
  <c r="B78" i="3"/>
  <c r="AA78" i="3" s="1"/>
  <c r="AA77" i="3"/>
  <c r="Z77" i="3"/>
  <c r="AA76" i="3"/>
  <c r="Z76" i="3"/>
  <c r="AA75" i="3"/>
  <c r="Z75" i="3"/>
  <c r="Y68" i="3"/>
  <c r="X68" i="3"/>
  <c r="W68" i="3"/>
  <c r="V68" i="3"/>
  <c r="U68" i="3"/>
  <c r="T68" i="3"/>
  <c r="S68" i="3"/>
  <c r="R68" i="3"/>
  <c r="Q68" i="3"/>
  <c r="P68" i="3"/>
  <c r="O68" i="3"/>
  <c r="N68" i="3"/>
  <c r="M68" i="3"/>
  <c r="L68" i="3"/>
  <c r="K68" i="3"/>
  <c r="J68" i="3"/>
  <c r="I68" i="3"/>
  <c r="H68" i="3"/>
  <c r="G68" i="3"/>
  <c r="F68" i="3"/>
  <c r="E68" i="3"/>
  <c r="D68" i="3"/>
  <c r="C68" i="3"/>
  <c r="B68" i="3"/>
  <c r="AA67" i="3"/>
  <c r="Z67" i="3"/>
  <c r="AA66" i="3"/>
  <c r="AA68" i="3" s="1"/>
  <c r="Z66" i="3"/>
  <c r="Z68" i="3" s="1"/>
  <c r="Y64" i="3"/>
  <c r="Y69" i="3" s="1"/>
  <c r="X64" i="3"/>
  <c r="X69" i="3" s="1"/>
  <c r="W64" i="3"/>
  <c r="W69" i="3" s="1"/>
  <c r="V64" i="3"/>
  <c r="V69" i="3" s="1"/>
  <c r="U64" i="3"/>
  <c r="U69" i="3" s="1"/>
  <c r="T64" i="3"/>
  <c r="T69" i="3" s="1"/>
  <c r="S64" i="3"/>
  <c r="S69" i="3" s="1"/>
  <c r="R64" i="3"/>
  <c r="R69" i="3" s="1"/>
  <c r="Q64" i="3"/>
  <c r="Q69" i="3" s="1"/>
  <c r="P64" i="3"/>
  <c r="P69" i="3" s="1"/>
  <c r="O64" i="3"/>
  <c r="O69" i="3" s="1"/>
  <c r="N64" i="3"/>
  <c r="N69" i="3" s="1"/>
  <c r="M64" i="3"/>
  <c r="M69" i="3" s="1"/>
  <c r="L64" i="3"/>
  <c r="L69" i="3" s="1"/>
  <c r="K64" i="3"/>
  <c r="K69" i="3" s="1"/>
  <c r="J64" i="3"/>
  <c r="J69" i="3" s="1"/>
  <c r="I64" i="3"/>
  <c r="I69" i="3" s="1"/>
  <c r="H64" i="3"/>
  <c r="H69" i="3" s="1"/>
  <c r="G64" i="3"/>
  <c r="G69" i="3" s="1"/>
  <c r="F64" i="3"/>
  <c r="F69" i="3" s="1"/>
  <c r="E64" i="3"/>
  <c r="E69" i="3" s="1"/>
  <c r="D64" i="3"/>
  <c r="D69" i="3" s="1"/>
  <c r="C64" i="3"/>
  <c r="AA64" i="3" s="1"/>
  <c r="B64" i="3"/>
  <c r="B69" i="3" s="1"/>
  <c r="AA63" i="3"/>
  <c r="Z63" i="3"/>
  <c r="AA62" i="3"/>
  <c r="Z62" i="3"/>
  <c r="AA61" i="3"/>
  <c r="Z61" i="3"/>
  <c r="X55" i="3"/>
  <c r="T55" i="3"/>
  <c r="P55" i="3"/>
  <c r="L55" i="3"/>
  <c r="H55" i="3"/>
  <c r="D55" i="3"/>
  <c r="Y54" i="3"/>
  <c r="X54" i="3"/>
  <c r="W54" i="3"/>
  <c r="V54" i="3"/>
  <c r="U54" i="3"/>
  <c r="T54" i="3"/>
  <c r="S54" i="3"/>
  <c r="R54" i="3"/>
  <c r="Q54" i="3"/>
  <c r="P54" i="3"/>
  <c r="O54" i="3"/>
  <c r="N54" i="3"/>
  <c r="M54" i="3"/>
  <c r="L54" i="3"/>
  <c r="K54" i="3"/>
  <c r="J54" i="3"/>
  <c r="I54" i="3"/>
  <c r="H54" i="3"/>
  <c r="G54" i="3"/>
  <c r="F54" i="3"/>
  <c r="E54" i="3"/>
  <c r="D54" i="3"/>
  <c r="C54" i="3"/>
  <c r="B54" i="3"/>
  <c r="AA53" i="3"/>
  <c r="Z53" i="3"/>
  <c r="AA52" i="3"/>
  <c r="AA54" i="3" s="1"/>
  <c r="Z52" i="3"/>
  <c r="Z54" i="3" s="1"/>
  <c r="X51" i="3"/>
  <c r="T51" i="3"/>
  <c r="P51" i="3"/>
  <c r="Y50" i="3"/>
  <c r="X50" i="3"/>
  <c r="W50" i="3"/>
  <c r="V50" i="3"/>
  <c r="V55" i="3" s="1"/>
  <c r="U50" i="3"/>
  <c r="T50" i="3"/>
  <c r="S50" i="3"/>
  <c r="R50" i="3"/>
  <c r="R55" i="3" s="1"/>
  <c r="Q50" i="3"/>
  <c r="P50" i="3"/>
  <c r="O50" i="3"/>
  <c r="N50" i="3"/>
  <c r="N55" i="3" s="1"/>
  <c r="M50" i="3"/>
  <c r="M55" i="3" s="1"/>
  <c r="L50" i="3"/>
  <c r="L51" i="3" s="1"/>
  <c r="K50" i="3"/>
  <c r="K55" i="3" s="1"/>
  <c r="J50" i="3"/>
  <c r="J55" i="3" s="1"/>
  <c r="I50" i="3"/>
  <c r="I55" i="3" s="1"/>
  <c r="H50" i="3"/>
  <c r="H51" i="3" s="1"/>
  <c r="G50" i="3"/>
  <c r="G55" i="3" s="1"/>
  <c r="F50" i="3"/>
  <c r="F55" i="3" s="1"/>
  <c r="E50" i="3"/>
  <c r="E55" i="3" s="1"/>
  <c r="D50" i="3"/>
  <c r="D51" i="3" s="1"/>
  <c r="C50" i="3"/>
  <c r="C55" i="3" s="1"/>
  <c r="B50" i="3"/>
  <c r="B55" i="3" s="1"/>
  <c r="AA49" i="3"/>
  <c r="Z49" i="3"/>
  <c r="AA48" i="3"/>
  <c r="Z48" i="3"/>
  <c r="AA47" i="3"/>
  <c r="Z47" i="3"/>
  <c r="Y40" i="3"/>
  <c r="X40" i="3"/>
  <c r="W40" i="3"/>
  <c r="V40" i="3"/>
  <c r="U40" i="3"/>
  <c r="T40" i="3"/>
  <c r="S40" i="3"/>
  <c r="R40" i="3"/>
  <c r="Q40" i="3"/>
  <c r="P40" i="3"/>
  <c r="O40" i="3"/>
  <c r="N40" i="3"/>
  <c r="M40" i="3"/>
  <c r="L40" i="3"/>
  <c r="K40" i="3"/>
  <c r="J40" i="3"/>
  <c r="I40" i="3"/>
  <c r="H40" i="3"/>
  <c r="G40" i="3"/>
  <c r="F40" i="3"/>
  <c r="E40" i="3"/>
  <c r="D40" i="3"/>
  <c r="C40" i="3"/>
  <c r="B40" i="3"/>
  <c r="AA39" i="3"/>
  <c r="Z39" i="3"/>
  <c r="AA38" i="3"/>
  <c r="AA40" i="3" s="1"/>
  <c r="Z38" i="3"/>
  <c r="Z40" i="3" s="1"/>
  <c r="Y36" i="3"/>
  <c r="Y41" i="3" s="1"/>
  <c r="X36" i="3"/>
  <c r="X41" i="3" s="1"/>
  <c r="W36" i="3"/>
  <c r="W41" i="3" s="1"/>
  <c r="V36" i="3"/>
  <c r="V41" i="3" s="1"/>
  <c r="U36" i="3"/>
  <c r="U41" i="3" s="1"/>
  <c r="T36" i="3"/>
  <c r="T41" i="3" s="1"/>
  <c r="S36" i="3"/>
  <c r="S41" i="3" s="1"/>
  <c r="R36" i="3"/>
  <c r="R41" i="3" s="1"/>
  <c r="Q36" i="3"/>
  <c r="Q41" i="3" s="1"/>
  <c r="P36" i="3"/>
  <c r="P41" i="3" s="1"/>
  <c r="O36" i="3"/>
  <c r="O41" i="3" s="1"/>
  <c r="N36" i="3"/>
  <c r="N41" i="3" s="1"/>
  <c r="M36" i="3"/>
  <c r="M41" i="3" s="1"/>
  <c r="L36" i="3"/>
  <c r="L41" i="3" s="1"/>
  <c r="K36" i="3"/>
  <c r="K41" i="3" s="1"/>
  <c r="J36" i="3"/>
  <c r="J41" i="3" s="1"/>
  <c r="I36" i="3"/>
  <c r="I41" i="3" s="1"/>
  <c r="H36" i="3"/>
  <c r="H41" i="3" s="1"/>
  <c r="G36" i="3"/>
  <c r="G41" i="3" s="1"/>
  <c r="F36" i="3"/>
  <c r="F41" i="3" s="1"/>
  <c r="E36" i="3"/>
  <c r="E41" i="3" s="1"/>
  <c r="D36" i="3"/>
  <c r="D41" i="3" s="1"/>
  <c r="C36" i="3"/>
  <c r="C41" i="3" s="1"/>
  <c r="B36" i="3"/>
  <c r="AA36" i="3" s="1"/>
  <c r="AA35" i="3"/>
  <c r="Z35" i="3"/>
  <c r="AA34" i="3"/>
  <c r="Z34" i="3"/>
  <c r="AA33" i="3"/>
  <c r="Z33" i="3"/>
  <c r="Y26" i="3"/>
  <c r="X26" i="3"/>
  <c r="W26" i="3"/>
  <c r="V26" i="3"/>
  <c r="U26" i="3"/>
  <c r="T26" i="3"/>
  <c r="S26" i="3"/>
  <c r="R26" i="3"/>
  <c r="Q26" i="3"/>
  <c r="P26" i="3"/>
  <c r="O26" i="3"/>
  <c r="N26" i="3"/>
  <c r="M26" i="3"/>
  <c r="L26" i="3"/>
  <c r="K26" i="3"/>
  <c r="J26" i="3"/>
  <c r="I26" i="3"/>
  <c r="H26" i="3"/>
  <c r="G26" i="3"/>
  <c r="F26" i="3"/>
  <c r="E26" i="3"/>
  <c r="D26" i="3"/>
  <c r="C26" i="3"/>
  <c r="B26" i="3"/>
  <c r="AA25" i="3"/>
  <c r="Z25" i="3"/>
  <c r="AA24" i="3"/>
  <c r="AA26" i="3" s="1"/>
  <c r="Z24" i="3"/>
  <c r="Z26" i="3" s="1"/>
  <c r="Y22" i="3"/>
  <c r="Y27" i="3" s="1"/>
  <c r="X22" i="3"/>
  <c r="X27" i="3" s="1"/>
  <c r="W22" i="3"/>
  <c r="W27" i="3" s="1"/>
  <c r="V22" i="3"/>
  <c r="V27" i="3" s="1"/>
  <c r="U22" i="3"/>
  <c r="U27" i="3" s="1"/>
  <c r="T22" i="3"/>
  <c r="T27" i="3" s="1"/>
  <c r="S22" i="3"/>
  <c r="S27" i="3" s="1"/>
  <c r="R22" i="3"/>
  <c r="R27" i="3" s="1"/>
  <c r="Q22" i="3"/>
  <c r="Q27" i="3" s="1"/>
  <c r="P22" i="3"/>
  <c r="P27" i="3" s="1"/>
  <c r="O22" i="3"/>
  <c r="O27" i="3" s="1"/>
  <c r="N22" i="3"/>
  <c r="N27" i="3" s="1"/>
  <c r="M22" i="3"/>
  <c r="M27" i="3" s="1"/>
  <c r="L22" i="3"/>
  <c r="L27" i="3" s="1"/>
  <c r="K22" i="3"/>
  <c r="K27" i="3" s="1"/>
  <c r="J22" i="3"/>
  <c r="J27" i="3" s="1"/>
  <c r="I22" i="3"/>
  <c r="I27" i="3" s="1"/>
  <c r="H22" i="3"/>
  <c r="H27" i="3" s="1"/>
  <c r="G22" i="3"/>
  <c r="G27" i="3" s="1"/>
  <c r="F22" i="3"/>
  <c r="F27" i="3" s="1"/>
  <c r="E22" i="3"/>
  <c r="E27" i="3" s="1"/>
  <c r="D22" i="3"/>
  <c r="D27" i="3" s="1"/>
  <c r="C22" i="3"/>
  <c r="C27" i="3" s="1"/>
  <c r="B22" i="3"/>
  <c r="B27" i="3" s="1"/>
  <c r="AA21" i="3"/>
  <c r="Z21" i="3"/>
  <c r="AA20" i="3"/>
  <c r="Z20" i="3"/>
  <c r="AA19" i="3"/>
  <c r="Z19" i="3"/>
  <c r="A16" i="3"/>
  <c r="A30" i="3" s="1"/>
  <c r="A44" i="3" s="1"/>
  <c r="A58" i="3" s="1"/>
  <c r="A72" i="3" s="1"/>
  <c r="A86" i="3" s="1"/>
  <c r="A100" i="3" s="1"/>
  <c r="A114" i="3" s="1"/>
  <c r="A128" i="3" s="1"/>
  <c r="A142" i="3" s="1"/>
  <c r="A156" i="3" s="1"/>
  <c r="A170" i="3" s="1"/>
  <c r="A184" i="3" s="1"/>
  <c r="A198" i="3" s="1"/>
  <c r="A212" i="3" s="1"/>
  <c r="A226" i="3" s="1"/>
  <c r="A240" i="3" s="1"/>
  <c r="A254" i="3" s="1"/>
  <c r="A268" i="3" s="1"/>
  <c r="Y12" i="3"/>
  <c r="X12" i="3"/>
  <c r="W12" i="3"/>
  <c r="V12" i="3"/>
  <c r="U12" i="3"/>
  <c r="T12" i="3"/>
  <c r="S12" i="3"/>
  <c r="R12" i="3"/>
  <c r="Q12" i="3"/>
  <c r="P12" i="3"/>
  <c r="O12" i="3"/>
  <c r="N12" i="3"/>
  <c r="M12" i="3"/>
  <c r="L12" i="3"/>
  <c r="K12" i="3"/>
  <c r="J12" i="3"/>
  <c r="I12" i="3"/>
  <c r="H12" i="3"/>
  <c r="G12" i="3"/>
  <c r="F12" i="3"/>
  <c r="E12" i="3"/>
  <c r="D12" i="3"/>
  <c r="C12" i="3"/>
  <c r="B12" i="3"/>
  <c r="AA11" i="3"/>
  <c r="Z11" i="3"/>
  <c r="AA10" i="3"/>
  <c r="AA12" i="3" s="1"/>
  <c r="Z10" i="3"/>
  <c r="Z12" i="3" s="1"/>
  <c r="Y8" i="3"/>
  <c r="Y13" i="3" s="1"/>
  <c r="X8" i="3"/>
  <c r="X13" i="3" s="1"/>
  <c r="W8" i="3"/>
  <c r="W13" i="3" s="1"/>
  <c r="V8" i="3"/>
  <c r="V13" i="3" s="1"/>
  <c r="U8" i="3"/>
  <c r="U13" i="3" s="1"/>
  <c r="T8" i="3"/>
  <c r="T13" i="3" s="1"/>
  <c r="S8" i="3"/>
  <c r="S13" i="3" s="1"/>
  <c r="R8" i="3"/>
  <c r="R13" i="3" s="1"/>
  <c r="Q8" i="3"/>
  <c r="Q13" i="3" s="1"/>
  <c r="P8" i="3"/>
  <c r="P13" i="3" s="1"/>
  <c r="O8" i="3"/>
  <c r="O13" i="3" s="1"/>
  <c r="N8" i="3"/>
  <c r="N13" i="3" s="1"/>
  <c r="M8" i="3"/>
  <c r="M13" i="3" s="1"/>
  <c r="L8" i="3"/>
  <c r="L13" i="3" s="1"/>
  <c r="K8" i="3"/>
  <c r="K13" i="3" s="1"/>
  <c r="J8" i="3"/>
  <c r="J13" i="3" s="1"/>
  <c r="I8" i="3"/>
  <c r="I13" i="3" s="1"/>
  <c r="H8" i="3"/>
  <c r="H13" i="3" s="1"/>
  <c r="G8" i="3"/>
  <c r="G13" i="3" s="1"/>
  <c r="F8" i="3"/>
  <c r="F13" i="3" s="1"/>
  <c r="E8" i="3"/>
  <c r="E13" i="3" s="1"/>
  <c r="D8" i="3"/>
  <c r="D13" i="3" s="1"/>
  <c r="C8" i="3"/>
  <c r="C13" i="3" s="1"/>
  <c r="B8" i="3"/>
  <c r="AA8" i="3" s="1"/>
  <c r="AA7" i="3"/>
  <c r="Z7" i="3"/>
  <c r="AA6" i="3"/>
  <c r="Z6" i="3"/>
  <c r="AA5" i="3"/>
  <c r="Z5" i="3"/>
  <c r="Y278" i="2"/>
  <c r="X278" i="2"/>
  <c r="W278" i="2"/>
  <c r="V278" i="2"/>
  <c r="U278" i="2"/>
  <c r="T278" i="2"/>
  <c r="S278" i="2"/>
  <c r="R278" i="2"/>
  <c r="Q278" i="2"/>
  <c r="P278" i="2"/>
  <c r="O278" i="2"/>
  <c r="N278" i="2"/>
  <c r="M278" i="2"/>
  <c r="L278" i="2"/>
  <c r="K278" i="2"/>
  <c r="J278" i="2"/>
  <c r="I278" i="2"/>
  <c r="H278" i="2"/>
  <c r="G278" i="2"/>
  <c r="F278" i="2"/>
  <c r="E278" i="2"/>
  <c r="D278" i="2"/>
  <c r="C278" i="2"/>
  <c r="B278" i="2"/>
  <c r="AA277" i="2"/>
  <c r="Z277" i="2"/>
  <c r="AA276" i="2"/>
  <c r="AA278" i="2" s="1"/>
  <c r="Z276" i="2"/>
  <c r="Z278" i="2" s="1"/>
  <c r="Y274" i="2"/>
  <c r="Y279" i="2" s="1"/>
  <c r="X274" i="2"/>
  <c r="X279" i="2" s="1"/>
  <c r="W274" i="2"/>
  <c r="W279" i="2" s="1"/>
  <c r="V274" i="2"/>
  <c r="V279" i="2" s="1"/>
  <c r="U274" i="2"/>
  <c r="U279" i="2" s="1"/>
  <c r="T274" i="2"/>
  <c r="T279" i="2" s="1"/>
  <c r="S274" i="2"/>
  <c r="S279" i="2" s="1"/>
  <c r="R274" i="2"/>
  <c r="R279" i="2" s="1"/>
  <c r="Q274" i="2"/>
  <c r="Q279" i="2" s="1"/>
  <c r="P274" i="2"/>
  <c r="P279" i="2" s="1"/>
  <c r="O274" i="2"/>
  <c r="O279" i="2" s="1"/>
  <c r="N274" i="2"/>
  <c r="N279" i="2" s="1"/>
  <c r="M274" i="2"/>
  <c r="M279" i="2" s="1"/>
  <c r="L274" i="2"/>
  <c r="L279" i="2" s="1"/>
  <c r="K274" i="2"/>
  <c r="K279" i="2" s="1"/>
  <c r="J274" i="2"/>
  <c r="J279" i="2" s="1"/>
  <c r="I274" i="2"/>
  <c r="I279" i="2" s="1"/>
  <c r="H274" i="2"/>
  <c r="H279" i="2" s="1"/>
  <c r="G274" i="2"/>
  <c r="G279" i="2" s="1"/>
  <c r="F274" i="2"/>
  <c r="F279" i="2" s="1"/>
  <c r="E274" i="2"/>
  <c r="E279" i="2" s="1"/>
  <c r="D274" i="2"/>
  <c r="D279" i="2" s="1"/>
  <c r="C274" i="2"/>
  <c r="C279" i="2" s="1"/>
  <c r="B274" i="2"/>
  <c r="AA273" i="2"/>
  <c r="Z273" i="2"/>
  <c r="AA272" i="2"/>
  <c r="Z272" i="2"/>
  <c r="AA271" i="2"/>
  <c r="Z271" i="2"/>
  <c r="AA264" i="2"/>
  <c r="Y264" i="2"/>
  <c r="X264" i="2"/>
  <c r="W264" i="2"/>
  <c r="V264" i="2"/>
  <c r="U264" i="2"/>
  <c r="T264" i="2"/>
  <c r="S264" i="2"/>
  <c r="R264" i="2"/>
  <c r="Q264" i="2"/>
  <c r="P264" i="2"/>
  <c r="O264" i="2"/>
  <c r="N264" i="2"/>
  <c r="M264" i="2"/>
  <c r="L264" i="2"/>
  <c r="K264" i="2"/>
  <c r="J264" i="2"/>
  <c r="I264" i="2"/>
  <c r="H264" i="2"/>
  <c r="G264" i="2"/>
  <c r="F264" i="2"/>
  <c r="E264" i="2"/>
  <c r="D264" i="2"/>
  <c r="C264" i="2"/>
  <c r="B264" i="2"/>
  <c r="AA263" i="2"/>
  <c r="Z263" i="2"/>
  <c r="AA262" i="2"/>
  <c r="Z262" i="2"/>
  <c r="Z264" i="2" s="1"/>
  <c r="Y260" i="2"/>
  <c r="X260" i="2"/>
  <c r="X265" i="2" s="1"/>
  <c r="W260" i="2"/>
  <c r="W265" i="2" s="1"/>
  <c r="V260" i="2"/>
  <c r="V265" i="2" s="1"/>
  <c r="U260" i="2"/>
  <c r="U265" i="2" s="1"/>
  <c r="T260" i="2"/>
  <c r="T265" i="2" s="1"/>
  <c r="S260" i="2"/>
  <c r="S265" i="2" s="1"/>
  <c r="R260" i="2"/>
  <c r="R265" i="2" s="1"/>
  <c r="Q260" i="2"/>
  <c r="P260" i="2"/>
  <c r="P265" i="2" s="1"/>
  <c r="O260" i="2"/>
  <c r="O265" i="2" s="1"/>
  <c r="N260" i="2"/>
  <c r="N265" i="2" s="1"/>
  <c r="M260" i="2"/>
  <c r="M265" i="2" s="1"/>
  <c r="L260" i="2"/>
  <c r="L265" i="2" s="1"/>
  <c r="K260" i="2"/>
  <c r="K265" i="2" s="1"/>
  <c r="J260" i="2"/>
  <c r="J265" i="2" s="1"/>
  <c r="I260" i="2"/>
  <c r="H260" i="2"/>
  <c r="H265" i="2" s="1"/>
  <c r="G260" i="2"/>
  <c r="G265" i="2" s="1"/>
  <c r="F260" i="2"/>
  <c r="F265" i="2" s="1"/>
  <c r="E260" i="2"/>
  <c r="E265" i="2" s="1"/>
  <c r="D260" i="2"/>
  <c r="D265" i="2" s="1"/>
  <c r="C260" i="2"/>
  <c r="C265" i="2" s="1"/>
  <c r="B260" i="2"/>
  <c r="B265" i="2" s="1"/>
  <c r="AA259" i="2"/>
  <c r="Z259" i="2"/>
  <c r="AA258" i="2"/>
  <c r="Z258" i="2"/>
  <c r="AA257" i="2"/>
  <c r="Z257" i="2"/>
  <c r="V251" i="2"/>
  <c r="N251" i="2"/>
  <c r="F251" i="2"/>
  <c r="Y250" i="2"/>
  <c r="X250" i="2"/>
  <c r="W250" i="2"/>
  <c r="V250" i="2"/>
  <c r="U250" i="2"/>
  <c r="T250" i="2"/>
  <c r="S250" i="2"/>
  <c r="R250" i="2"/>
  <c r="Q250" i="2"/>
  <c r="P250" i="2"/>
  <c r="O250" i="2"/>
  <c r="N250" i="2"/>
  <c r="M250" i="2"/>
  <c r="L250" i="2"/>
  <c r="K250" i="2"/>
  <c r="J250" i="2"/>
  <c r="I250" i="2"/>
  <c r="H250" i="2"/>
  <c r="G250" i="2"/>
  <c r="F250" i="2"/>
  <c r="E250" i="2"/>
  <c r="D250" i="2"/>
  <c r="C250" i="2"/>
  <c r="B250" i="2"/>
  <c r="AA249" i="2"/>
  <c r="Z249" i="2"/>
  <c r="AA248" i="2"/>
  <c r="AA250" i="2" s="1"/>
  <c r="Z248" i="2"/>
  <c r="Z250" i="2" s="1"/>
  <c r="Y246" i="2"/>
  <c r="X246" i="2"/>
  <c r="X251" i="2" s="1"/>
  <c r="W246" i="2"/>
  <c r="V246" i="2"/>
  <c r="U246" i="2"/>
  <c r="T246" i="2"/>
  <c r="T251" i="2" s="1"/>
  <c r="S246" i="2"/>
  <c r="R246" i="2"/>
  <c r="R251" i="2" s="1"/>
  <c r="Q246" i="2"/>
  <c r="P246" i="2"/>
  <c r="P251" i="2" s="1"/>
  <c r="O246" i="2"/>
  <c r="N246" i="2"/>
  <c r="M246" i="2"/>
  <c r="L246" i="2"/>
  <c r="L251" i="2" s="1"/>
  <c r="K246" i="2"/>
  <c r="J246" i="2"/>
  <c r="J251" i="2" s="1"/>
  <c r="I246" i="2"/>
  <c r="H246" i="2"/>
  <c r="H251" i="2" s="1"/>
  <c r="G246" i="2"/>
  <c r="F246" i="2"/>
  <c r="E246" i="2"/>
  <c r="D246" i="2"/>
  <c r="D251" i="2" s="1"/>
  <c r="C246" i="2"/>
  <c r="B246" i="2"/>
  <c r="B251" i="2" s="1"/>
  <c r="AA245" i="2"/>
  <c r="Z245" i="2"/>
  <c r="AA244" i="2"/>
  <c r="Z244" i="2"/>
  <c r="AA243" i="2"/>
  <c r="Z243" i="2"/>
  <c r="Y236" i="2"/>
  <c r="X236" i="2"/>
  <c r="W236" i="2"/>
  <c r="V236" i="2"/>
  <c r="U236" i="2"/>
  <c r="T236" i="2"/>
  <c r="S236" i="2"/>
  <c r="R236" i="2"/>
  <c r="Q236" i="2"/>
  <c r="P236" i="2"/>
  <c r="O236" i="2"/>
  <c r="N236" i="2"/>
  <c r="M236" i="2"/>
  <c r="L236" i="2"/>
  <c r="K236" i="2"/>
  <c r="J236" i="2"/>
  <c r="I236" i="2"/>
  <c r="H236" i="2"/>
  <c r="G236" i="2"/>
  <c r="F236" i="2"/>
  <c r="E236" i="2"/>
  <c r="D236" i="2"/>
  <c r="C236" i="2"/>
  <c r="B236" i="2"/>
  <c r="AA235" i="2"/>
  <c r="Z235" i="2"/>
  <c r="AA234" i="2"/>
  <c r="AA236" i="2" s="1"/>
  <c r="Z234" i="2"/>
  <c r="Z236" i="2" s="1"/>
  <c r="Y232" i="2"/>
  <c r="Y237" i="2" s="1"/>
  <c r="X232" i="2"/>
  <c r="X237" i="2" s="1"/>
  <c r="W232" i="2"/>
  <c r="W237" i="2" s="1"/>
  <c r="V232" i="2"/>
  <c r="V237" i="2" s="1"/>
  <c r="U232" i="2"/>
  <c r="U237" i="2" s="1"/>
  <c r="T232" i="2"/>
  <c r="T237" i="2" s="1"/>
  <c r="S232" i="2"/>
  <c r="S237" i="2" s="1"/>
  <c r="R232" i="2"/>
  <c r="R237" i="2" s="1"/>
  <c r="Q232" i="2"/>
  <c r="Q237" i="2" s="1"/>
  <c r="P232" i="2"/>
  <c r="P237" i="2" s="1"/>
  <c r="O232" i="2"/>
  <c r="O237" i="2" s="1"/>
  <c r="N232" i="2"/>
  <c r="N237" i="2" s="1"/>
  <c r="M232" i="2"/>
  <c r="M237" i="2" s="1"/>
  <c r="L232" i="2"/>
  <c r="L237" i="2" s="1"/>
  <c r="K232" i="2"/>
  <c r="K237" i="2" s="1"/>
  <c r="J232" i="2"/>
  <c r="J237" i="2" s="1"/>
  <c r="I232" i="2"/>
  <c r="I237" i="2" s="1"/>
  <c r="H232" i="2"/>
  <c r="H237" i="2" s="1"/>
  <c r="G232" i="2"/>
  <c r="G237" i="2" s="1"/>
  <c r="F232" i="2"/>
  <c r="F237" i="2" s="1"/>
  <c r="E232" i="2"/>
  <c r="E237" i="2" s="1"/>
  <c r="D232" i="2"/>
  <c r="D237" i="2" s="1"/>
  <c r="C232" i="2"/>
  <c r="C237" i="2" s="1"/>
  <c r="B232" i="2"/>
  <c r="AA232" i="2" s="1"/>
  <c r="AA231" i="2"/>
  <c r="Z231" i="2"/>
  <c r="AA230" i="2"/>
  <c r="Z230" i="2"/>
  <c r="AA229" i="2"/>
  <c r="Z229" i="2"/>
  <c r="A16" i="2"/>
  <c r="A30" i="2" s="1"/>
  <c r="A44" i="2" s="1"/>
  <c r="A58" i="2" s="1"/>
  <c r="A72" i="2" s="1"/>
  <c r="A86" i="2" s="1"/>
  <c r="A100" i="2" s="1"/>
  <c r="A114" i="2" s="1"/>
  <c r="A128" i="2" s="1"/>
  <c r="A142" i="2" s="1"/>
  <c r="A156" i="2" s="1"/>
  <c r="A170" i="2" s="1"/>
  <c r="A184" i="2" s="1"/>
  <c r="A198" i="2" s="1"/>
  <c r="A212" i="2" s="1"/>
  <c r="A226" i="2" s="1"/>
  <c r="A240" i="2" s="1"/>
  <c r="A254" i="2" s="1"/>
  <c r="A268" i="2" s="1"/>
  <c r="Y222" i="2"/>
  <c r="X222" i="2"/>
  <c r="W222" i="2"/>
  <c r="V222" i="2"/>
  <c r="U222" i="2"/>
  <c r="T222" i="2"/>
  <c r="S222" i="2"/>
  <c r="R222" i="2"/>
  <c r="Q222" i="2"/>
  <c r="P222" i="2"/>
  <c r="O222" i="2"/>
  <c r="N222" i="2"/>
  <c r="M222" i="2"/>
  <c r="L222" i="2"/>
  <c r="K222" i="2"/>
  <c r="J222" i="2"/>
  <c r="I222" i="2"/>
  <c r="H222" i="2"/>
  <c r="G222" i="2"/>
  <c r="F222" i="2"/>
  <c r="E222" i="2"/>
  <c r="D222" i="2"/>
  <c r="C222" i="2"/>
  <c r="B222" i="2"/>
  <c r="AA221" i="2"/>
  <c r="Z221" i="2"/>
  <c r="AA220" i="2"/>
  <c r="AA222" i="2" s="1"/>
  <c r="Z220" i="2"/>
  <c r="Z222" i="2" s="1"/>
  <c r="Y218" i="2"/>
  <c r="Y223" i="2" s="1"/>
  <c r="X218" i="2"/>
  <c r="X223" i="2" s="1"/>
  <c r="W218" i="2"/>
  <c r="W223" i="2" s="1"/>
  <c r="V218" i="2"/>
  <c r="U218" i="2"/>
  <c r="U223" i="2" s="1"/>
  <c r="T218" i="2"/>
  <c r="S218" i="2"/>
  <c r="S223" i="2" s="1"/>
  <c r="R218" i="2"/>
  <c r="Q218" i="2"/>
  <c r="Q223" i="2" s="1"/>
  <c r="P218" i="2"/>
  <c r="P223" i="2" s="1"/>
  <c r="O218" i="2"/>
  <c r="O223" i="2" s="1"/>
  <c r="N218" i="2"/>
  <c r="M218" i="2"/>
  <c r="M223" i="2" s="1"/>
  <c r="L218" i="2"/>
  <c r="K218" i="2"/>
  <c r="K223" i="2" s="1"/>
  <c r="J218" i="2"/>
  <c r="I218" i="2"/>
  <c r="I223" i="2" s="1"/>
  <c r="H218" i="2"/>
  <c r="H223" i="2" s="1"/>
  <c r="G218" i="2"/>
  <c r="G223" i="2" s="1"/>
  <c r="F218" i="2"/>
  <c r="E218" i="2"/>
  <c r="E223" i="2" s="1"/>
  <c r="D218" i="2"/>
  <c r="C218" i="2"/>
  <c r="C223" i="2" s="1"/>
  <c r="B218" i="2"/>
  <c r="AA217" i="2"/>
  <c r="Z217" i="2"/>
  <c r="AA216" i="2"/>
  <c r="Z216" i="2"/>
  <c r="AA215" i="2"/>
  <c r="Z215" i="2"/>
  <c r="Y208" i="2"/>
  <c r="X208" i="2"/>
  <c r="W208" i="2"/>
  <c r="V208" i="2"/>
  <c r="U208" i="2"/>
  <c r="T208" i="2"/>
  <c r="S208" i="2"/>
  <c r="R208" i="2"/>
  <c r="Q208" i="2"/>
  <c r="P208" i="2"/>
  <c r="O208" i="2"/>
  <c r="N208" i="2"/>
  <c r="M208" i="2"/>
  <c r="L208" i="2"/>
  <c r="K208" i="2"/>
  <c r="J208" i="2"/>
  <c r="I208" i="2"/>
  <c r="H208" i="2"/>
  <c r="G208" i="2"/>
  <c r="F208" i="2"/>
  <c r="E208" i="2"/>
  <c r="D208" i="2"/>
  <c r="C208" i="2"/>
  <c r="B208" i="2"/>
  <c r="AA207" i="2"/>
  <c r="Z207" i="2"/>
  <c r="AA206" i="2"/>
  <c r="AA208" i="2" s="1"/>
  <c r="Z206" i="2"/>
  <c r="Z208" i="2" s="1"/>
  <c r="Y204" i="2"/>
  <c r="Y209" i="2" s="1"/>
  <c r="X204" i="2"/>
  <c r="X209" i="2" s="1"/>
  <c r="W204" i="2"/>
  <c r="W209" i="2" s="1"/>
  <c r="V204" i="2"/>
  <c r="U204" i="2"/>
  <c r="U209" i="2" s="1"/>
  <c r="T204" i="2"/>
  <c r="S204" i="2"/>
  <c r="S209" i="2" s="1"/>
  <c r="R204" i="2"/>
  <c r="Q204" i="2"/>
  <c r="Q209" i="2" s="1"/>
  <c r="P204" i="2"/>
  <c r="P209" i="2" s="1"/>
  <c r="O204" i="2"/>
  <c r="O209" i="2" s="1"/>
  <c r="N204" i="2"/>
  <c r="M204" i="2"/>
  <c r="M209" i="2" s="1"/>
  <c r="L204" i="2"/>
  <c r="K204" i="2"/>
  <c r="K209" i="2" s="1"/>
  <c r="J204" i="2"/>
  <c r="I204" i="2"/>
  <c r="I209" i="2" s="1"/>
  <c r="H204" i="2"/>
  <c r="H209" i="2" s="1"/>
  <c r="G204" i="2"/>
  <c r="G209" i="2" s="1"/>
  <c r="F204" i="2"/>
  <c r="E204" i="2"/>
  <c r="E209" i="2" s="1"/>
  <c r="D204" i="2"/>
  <c r="C204" i="2"/>
  <c r="C209" i="2" s="1"/>
  <c r="B204" i="2"/>
  <c r="AA203" i="2"/>
  <c r="Z203" i="2"/>
  <c r="AA202" i="2"/>
  <c r="Z202" i="2"/>
  <c r="AA201" i="2"/>
  <c r="Z201" i="2"/>
  <c r="Y194" i="2"/>
  <c r="X194" i="2"/>
  <c r="W194" i="2"/>
  <c r="V194" i="2"/>
  <c r="U194" i="2"/>
  <c r="T194" i="2"/>
  <c r="S194" i="2"/>
  <c r="R194" i="2"/>
  <c r="Q194" i="2"/>
  <c r="P194" i="2"/>
  <c r="O194" i="2"/>
  <c r="N194" i="2"/>
  <c r="M194" i="2"/>
  <c r="L194" i="2"/>
  <c r="K194" i="2"/>
  <c r="J194" i="2"/>
  <c r="I194" i="2"/>
  <c r="H194" i="2"/>
  <c r="G194" i="2"/>
  <c r="F194" i="2"/>
  <c r="E194" i="2"/>
  <c r="D194" i="2"/>
  <c r="C194" i="2"/>
  <c r="B194" i="2"/>
  <c r="AA193" i="2"/>
  <c r="Z193" i="2"/>
  <c r="AA192" i="2"/>
  <c r="AA194" i="2" s="1"/>
  <c r="Z192" i="2"/>
  <c r="Z194" i="2" s="1"/>
  <c r="Y190" i="2"/>
  <c r="Y195" i="2" s="1"/>
  <c r="X190" i="2"/>
  <c r="X195" i="2" s="1"/>
  <c r="W190" i="2"/>
  <c r="W195" i="2" s="1"/>
  <c r="V190" i="2"/>
  <c r="U190" i="2"/>
  <c r="U195" i="2" s="1"/>
  <c r="T190" i="2"/>
  <c r="S190" i="2"/>
  <c r="S195" i="2" s="1"/>
  <c r="R190" i="2"/>
  <c r="Q190" i="2"/>
  <c r="Q195" i="2" s="1"/>
  <c r="P190" i="2"/>
  <c r="P195" i="2" s="1"/>
  <c r="O190" i="2"/>
  <c r="O195" i="2" s="1"/>
  <c r="N190" i="2"/>
  <c r="M190" i="2"/>
  <c r="M195" i="2" s="1"/>
  <c r="L190" i="2"/>
  <c r="K190" i="2"/>
  <c r="K195" i="2" s="1"/>
  <c r="J190" i="2"/>
  <c r="I190" i="2"/>
  <c r="I195" i="2" s="1"/>
  <c r="H190" i="2"/>
  <c r="H195" i="2" s="1"/>
  <c r="G190" i="2"/>
  <c r="G195" i="2" s="1"/>
  <c r="F190" i="2"/>
  <c r="E190" i="2"/>
  <c r="E195" i="2" s="1"/>
  <c r="D190" i="2"/>
  <c r="C190" i="2"/>
  <c r="C195" i="2" s="1"/>
  <c r="B190" i="2"/>
  <c r="AA189" i="2"/>
  <c r="Z189" i="2"/>
  <c r="AA188" i="2"/>
  <c r="Z188" i="2"/>
  <c r="AA187" i="2"/>
  <c r="Z187" i="2"/>
  <c r="Y180" i="2"/>
  <c r="X180" i="2"/>
  <c r="W180" i="2"/>
  <c r="V180" i="2"/>
  <c r="U180" i="2"/>
  <c r="T180" i="2"/>
  <c r="S180" i="2"/>
  <c r="R180" i="2"/>
  <c r="Q180" i="2"/>
  <c r="P180" i="2"/>
  <c r="O180" i="2"/>
  <c r="N180" i="2"/>
  <c r="M180" i="2"/>
  <c r="L180" i="2"/>
  <c r="K180" i="2"/>
  <c r="J180" i="2"/>
  <c r="I180" i="2"/>
  <c r="H180" i="2"/>
  <c r="G180" i="2"/>
  <c r="F180" i="2"/>
  <c r="E180" i="2"/>
  <c r="D180" i="2"/>
  <c r="C180" i="2"/>
  <c r="B180" i="2"/>
  <c r="AA179" i="2"/>
  <c r="Z179" i="2"/>
  <c r="AA178" i="2"/>
  <c r="AA180" i="2" s="1"/>
  <c r="Z178" i="2"/>
  <c r="Z180" i="2" s="1"/>
  <c r="Y176" i="2"/>
  <c r="Y181" i="2" s="1"/>
  <c r="X176" i="2"/>
  <c r="X181" i="2" s="1"/>
  <c r="W176" i="2"/>
  <c r="W181" i="2" s="1"/>
  <c r="V176" i="2"/>
  <c r="V181" i="2" s="1"/>
  <c r="U176" i="2"/>
  <c r="U181" i="2" s="1"/>
  <c r="T176" i="2"/>
  <c r="T181" i="2" s="1"/>
  <c r="S176" i="2"/>
  <c r="S181" i="2" s="1"/>
  <c r="R176" i="2"/>
  <c r="R181" i="2" s="1"/>
  <c r="Q176" i="2"/>
  <c r="Q181" i="2" s="1"/>
  <c r="P176" i="2"/>
  <c r="P181" i="2" s="1"/>
  <c r="O176" i="2"/>
  <c r="O181" i="2" s="1"/>
  <c r="N176" i="2"/>
  <c r="N181" i="2" s="1"/>
  <c r="M176" i="2"/>
  <c r="M181" i="2" s="1"/>
  <c r="L176" i="2"/>
  <c r="L181" i="2" s="1"/>
  <c r="K176" i="2"/>
  <c r="K181" i="2" s="1"/>
  <c r="J176" i="2"/>
  <c r="J181" i="2" s="1"/>
  <c r="I176" i="2"/>
  <c r="I181" i="2" s="1"/>
  <c r="H176" i="2"/>
  <c r="H181" i="2" s="1"/>
  <c r="G176" i="2"/>
  <c r="G181" i="2" s="1"/>
  <c r="F176" i="2"/>
  <c r="F181" i="2" s="1"/>
  <c r="E176" i="2"/>
  <c r="E181" i="2" s="1"/>
  <c r="D176" i="2"/>
  <c r="D181" i="2" s="1"/>
  <c r="C176" i="2"/>
  <c r="B176" i="2"/>
  <c r="B181" i="2" s="1"/>
  <c r="AA175" i="2"/>
  <c r="Z175" i="2"/>
  <c r="AA174" i="2"/>
  <c r="Z174" i="2"/>
  <c r="AA173" i="2"/>
  <c r="Z173" i="2"/>
  <c r="Y166" i="2"/>
  <c r="X166" i="2"/>
  <c r="W166" i="2"/>
  <c r="V166" i="2"/>
  <c r="U166" i="2"/>
  <c r="T166" i="2"/>
  <c r="S166" i="2"/>
  <c r="R166" i="2"/>
  <c r="Q166" i="2"/>
  <c r="P166" i="2"/>
  <c r="O166" i="2"/>
  <c r="N166" i="2"/>
  <c r="M166" i="2"/>
  <c r="L166" i="2"/>
  <c r="K166" i="2"/>
  <c r="J166" i="2"/>
  <c r="I166" i="2"/>
  <c r="H166" i="2"/>
  <c r="G166" i="2"/>
  <c r="F166" i="2"/>
  <c r="E166" i="2"/>
  <c r="D166" i="2"/>
  <c r="C166" i="2"/>
  <c r="B166" i="2"/>
  <c r="AA165" i="2"/>
  <c r="Z165" i="2"/>
  <c r="AA164" i="2"/>
  <c r="AA166" i="2" s="1"/>
  <c r="Z164" i="2"/>
  <c r="Z166" i="2" s="1"/>
  <c r="Y162" i="2"/>
  <c r="Y167" i="2" s="1"/>
  <c r="X162" i="2"/>
  <c r="X167" i="2" s="1"/>
  <c r="W162" i="2"/>
  <c r="W167" i="2" s="1"/>
  <c r="V162" i="2"/>
  <c r="V167" i="2" s="1"/>
  <c r="U162" i="2"/>
  <c r="U167" i="2" s="1"/>
  <c r="T162" i="2"/>
  <c r="T167" i="2" s="1"/>
  <c r="S162" i="2"/>
  <c r="S167" i="2" s="1"/>
  <c r="R162" i="2"/>
  <c r="R167" i="2" s="1"/>
  <c r="Q162" i="2"/>
  <c r="Q167" i="2" s="1"/>
  <c r="P162" i="2"/>
  <c r="P167" i="2" s="1"/>
  <c r="O162" i="2"/>
  <c r="O167" i="2" s="1"/>
  <c r="N162" i="2"/>
  <c r="N167" i="2" s="1"/>
  <c r="M162" i="2"/>
  <c r="M167" i="2" s="1"/>
  <c r="L162" i="2"/>
  <c r="L167" i="2" s="1"/>
  <c r="K162" i="2"/>
  <c r="K167" i="2" s="1"/>
  <c r="J162" i="2"/>
  <c r="J167" i="2" s="1"/>
  <c r="I162" i="2"/>
  <c r="I167" i="2" s="1"/>
  <c r="H162" i="2"/>
  <c r="H167" i="2" s="1"/>
  <c r="G162" i="2"/>
  <c r="G167" i="2" s="1"/>
  <c r="F162" i="2"/>
  <c r="F167" i="2" s="1"/>
  <c r="E162" i="2"/>
  <c r="E167" i="2" s="1"/>
  <c r="D162" i="2"/>
  <c r="D167" i="2" s="1"/>
  <c r="C162" i="2"/>
  <c r="B162" i="2"/>
  <c r="B167" i="2" s="1"/>
  <c r="AA161" i="2"/>
  <c r="Z161" i="2"/>
  <c r="AA160" i="2"/>
  <c r="Z160" i="2"/>
  <c r="AA159" i="2"/>
  <c r="Z159" i="2"/>
  <c r="Y152" i="2"/>
  <c r="X152" i="2"/>
  <c r="W152" i="2"/>
  <c r="V152" i="2"/>
  <c r="U152" i="2"/>
  <c r="T152" i="2"/>
  <c r="S152" i="2"/>
  <c r="R152" i="2"/>
  <c r="Q152" i="2"/>
  <c r="P152" i="2"/>
  <c r="O152" i="2"/>
  <c r="N152" i="2"/>
  <c r="M152" i="2"/>
  <c r="L152" i="2"/>
  <c r="K152" i="2"/>
  <c r="J152" i="2"/>
  <c r="I152" i="2"/>
  <c r="H152" i="2"/>
  <c r="G152" i="2"/>
  <c r="F152" i="2"/>
  <c r="E152" i="2"/>
  <c r="D152" i="2"/>
  <c r="C152" i="2"/>
  <c r="B152" i="2"/>
  <c r="AA151" i="2"/>
  <c r="Z151" i="2"/>
  <c r="AA150" i="2"/>
  <c r="AA152" i="2" s="1"/>
  <c r="Z150" i="2"/>
  <c r="Z152" i="2" s="1"/>
  <c r="Y148" i="2"/>
  <c r="Y153" i="2" s="1"/>
  <c r="X148" i="2"/>
  <c r="X153" i="2" s="1"/>
  <c r="W148" i="2"/>
  <c r="W153" i="2" s="1"/>
  <c r="V148" i="2"/>
  <c r="V153" i="2" s="1"/>
  <c r="U148" i="2"/>
  <c r="U153" i="2" s="1"/>
  <c r="T148" i="2"/>
  <c r="T153" i="2" s="1"/>
  <c r="S148" i="2"/>
  <c r="S153" i="2" s="1"/>
  <c r="R148" i="2"/>
  <c r="R153" i="2" s="1"/>
  <c r="Q148" i="2"/>
  <c r="Q153" i="2" s="1"/>
  <c r="P148" i="2"/>
  <c r="P153" i="2" s="1"/>
  <c r="O148" i="2"/>
  <c r="O153" i="2" s="1"/>
  <c r="N148" i="2"/>
  <c r="N153" i="2" s="1"/>
  <c r="M148" i="2"/>
  <c r="M153" i="2" s="1"/>
  <c r="L148" i="2"/>
  <c r="L153" i="2" s="1"/>
  <c r="K148" i="2"/>
  <c r="K153" i="2" s="1"/>
  <c r="J148" i="2"/>
  <c r="J153" i="2" s="1"/>
  <c r="I148" i="2"/>
  <c r="I153" i="2" s="1"/>
  <c r="H148" i="2"/>
  <c r="H153" i="2" s="1"/>
  <c r="G148" i="2"/>
  <c r="G153" i="2" s="1"/>
  <c r="F148" i="2"/>
  <c r="F153" i="2" s="1"/>
  <c r="E148" i="2"/>
  <c r="E153" i="2" s="1"/>
  <c r="D148" i="2"/>
  <c r="D153" i="2" s="1"/>
  <c r="C148" i="2"/>
  <c r="B148" i="2"/>
  <c r="B153" i="2" s="1"/>
  <c r="AA147" i="2"/>
  <c r="Z147" i="2"/>
  <c r="AA146" i="2"/>
  <c r="Z146" i="2"/>
  <c r="AA145" i="2"/>
  <c r="Z145" i="2"/>
  <c r="Y138" i="2"/>
  <c r="X138" i="2"/>
  <c r="W138" i="2"/>
  <c r="V138" i="2"/>
  <c r="U138" i="2"/>
  <c r="T138" i="2"/>
  <c r="S138" i="2"/>
  <c r="R138" i="2"/>
  <c r="Q138" i="2"/>
  <c r="P138" i="2"/>
  <c r="O138" i="2"/>
  <c r="N138" i="2"/>
  <c r="M138" i="2"/>
  <c r="L138" i="2"/>
  <c r="K138" i="2"/>
  <c r="J138" i="2"/>
  <c r="I138" i="2"/>
  <c r="H138" i="2"/>
  <c r="G138" i="2"/>
  <c r="F138" i="2"/>
  <c r="E138" i="2"/>
  <c r="D138" i="2"/>
  <c r="C138" i="2"/>
  <c r="B138" i="2"/>
  <c r="AA137" i="2"/>
  <c r="Z137" i="2"/>
  <c r="AA136" i="2"/>
  <c r="AA138" i="2" s="1"/>
  <c r="Z136" i="2"/>
  <c r="Z138" i="2" s="1"/>
  <c r="Y134" i="2"/>
  <c r="Y139" i="2" s="1"/>
  <c r="X134" i="2"/>
  <c r="X139" i="2" s="1"/>
  <c r="W134" i="2"/>
  <c r="W139" i="2" s="1"/>
  <c r="V134" i="2"/>
  <c r="V139" i="2" s="1"/>
  <c r="U134" i="2"/>
  <c r="U139" i="2" s="1"/>
  <c r="T134" i="2"/>
  <c r="T139" i="2" s="1"/>
  <c r="S134" i="2"/>
  <c r="S139" i="2" s="1"/>
  <c r="R134" i="2"/>
  <c r="R139" i="2" s="1"/>
  <c r="Q134" i="2"/>
  <c r="Q139" i="2" s="1"/>
  <c r="P134" i="2"/>
  <c r="P139" i="2" s="1"/>
  <c r="O134" i="2"/>
  <c r="O139" i="2" s="1"/>
  <c r="N134" i="2"/>
  <c r="N139" i="2" s="1"/>
  <c r="M134" i="2"/>
  <c r="M139" i="2" s="1"/>
  <c r="L134" i="2"/>
  <c r="L139" i="2" s="1"/>
  <c r="K134" i="2"/>
  <c r="K139" i="2" s="1"/>
  <c r="J134" i="2"/>
  <c r="J139" i="2" s="1"/>
  <c r="I134" i="2"/>
  <c r="I139" i="2" s="1"/>
  <c r="H134" i="2"/>
  <c r="H139" i="2" s="1"/>
  <c r="G134" i="2"/>
  <c r="G139" i="2" s="1"/>
  <c r="F134" i="2"/>
  <c r="F139" i="2" s="1"/>
  <c r="E134" i="2"/>
  <c r="E139" i="2" s="1"/>
  <c r="D134" i="2"/>
  <c r="D139" i="2" s="1"/>
  <c r="C134" i="2"/>
  <c r="B134" i="2"/>
  <c r="B139" i="2" s="1"/>
  <c r="AA133" i="2"/>
  <c r="Z133" i="2"/>
  <c r="AA132" i="2"/>
  <c r="Z132" i="2"/>
  <c r="AA131" i="2"/>
  <c r="Z131" i="2"/>
  <c r="Y124" i="2"/>
  <c r="X124" i="2"/>
  <c r="W124" i="2"/>
  <c r="V124" i="2"/>
  <c r="U124" i="2"/>
  <c r="T124" i="2"/>
  <c r="S124" i="2"/>
  <c r="R124" i="2"/>
  <c r="Q124" i="2"/>
  <c r="P124" i="2"/>
  <c r="O124" i="2"/>
  <c r="N124" i="2"/>
  <c r="M124" i="2"/>
  <c r="L124" i="2"/>
  <c r="K124" i="2"/>
  <c r="J124" i="2"/>
  <c r="I124" i="2"/>
  <c r="H124" i="2"/>
  <c r="G124" i="2"/>
  <c r="F124" i="2"/>
  <c r="E124" i="2"/>
  <c r="D124" i="2"/>
  <c r="C124" i="2"/>
  <c r="B124" i="2"/>
  <c r="AA123" i="2"/>
  <c r="Z123" i="2"/>
  <c r="AA122" i="2"/>
  <c r="AA124" i="2" s="1"/>
  <c r="Z122" i="2"/>
  <c r="Z124" i="2" s="1"/>
  <c r="Y120" i="2"/>
  <c r="Y125" i="2" s="1"/>
  <c r="X120" i="2"/>
  <c r="W120" i="2"/>
  <c r="W125" i="2" s="1"/>
  <c r="V120" i="2"/>
  <c r="V125" i="2" s="1"/>
  <c r="U120" i="2"/>
  <c r="U125" i="2" s="1"/>
  <c r="T120" i="2"/>
  <c r="T125" i="2" s="1"/>
  <c r="S120" i="2"/>
  <c r="S125" i="2" s="1"/>
  <c r="R120" i="2"/>
  <c r="R125" i="2" s="1"/>
  <c r="Q120" i="2"/>
  <c r="Q125" i="2" s="1"/>
  <c r="P120" i="2"/>
  <c r="P125" i="2" s="1"/>
  <c r="O120" i="2"/>
  <c r="O125" i="2" s="1"/>
  <c r="N120" i="2"/>
  <c r="N125" i="2" s="1"/>
  <c r="M120" i="2"/>
  <c r="M125" i="2" s="1"/>
  <c r="L120" i="2"/>
  <c r="L125" i="2" s="1"/>
  <c r="K120" i="2"/>
  <c r="K125" i="2" s="1"/>
  <c r="J120" i="2"/>
  <c r="J125" i="2" s="1"/>
  <c r="I120" i="2"/>
  <c r="I125" i="2" s="1"/>
  <c r="H120" i="2"/>
  <c r="H125" i="2" s="1"/>
  <c r="G120" i="2"/>
  <c r="G125" i="2" s="1"/>
  <c r="F120" i="2"/>
  <c r="F125" i="2" s="1"/>
  <c r="E120" i="2"/>
  <c r="E125" i="2" s="1"/>
  <c r="D120" i="2"/>
  <c r="D125" i="2" s="1"/>
  <c r="C120" i="2"/>
  <c r="C125" i="2" s="1"/>
  <c r="B120" i="2"/>
  <c r="B125" i="2" s="1"/>
  <c r="AA119" i="2"/>
  <c r="Z119" i="2"/>
  <c r="AA118" i="2"/>
  <c r="Z118" i="2"/>
  <c r="AA117" i="2"/>
  <c r="Z117" i="2"/>
  <c r="Y110" i="2"/>
  <c r="X110" i="2"/>
  <c r="W110" i="2"/>
  <c r="V110" i="2"/>
  <c r="U110" i="2"/>
  <c r="T110" i="2"/>
  <c r="S110" i="2"/>
  <c r="R110" i="2"/>
  <c r="Q110" i="2"/>
  <c r="P110" i="2"/>
  <c r="O110" i="2"/>
  <c r="N110" i="2"/>
  <c r="M110" i="2"/>
  <c r="L110" i="2"/>
  <c r="K110" i="2"/>
  <c r="J110" i="2"/>
  <c r="I110" i="2"/>
  <c r="H110" i="2"/>
  <c r="G110" i="2"/>
  <c r="F110" i="2"/>
  <c r="E110" i="2"/>
  <c r="D110" i="2"/>
  <c r="C110" i="2"/>
  <c r="B110" i="2"/>
  <c r="AA109" i="2"/>
  <c r="Z109" i="2"/>
  <c r="AA108" i="2"/>
  <c r="AA110" i="2" s="1"/>
  <c r="Z108" i="2"/>
  <c r="Z110" i="2" s="1"/>
  <c r="Y106" i="2"/>
  <c r="Y111" i="2" s="1"/>
  <c r="X106" i="2"/>
  <c r="X111" i="2" s="1"/>
  <c r="W106" i="2"/>
  <c r="W111" i="2" s="1"/>
  <c r="V106" i="2"/>
  <c r="V111" i="2" s="1"/>
  <c r="U106" i="2"/>
  <c r="U111" i="2" s="1"/>
  <c r="T106" i="2"/>
  <c r="T111" i="2" s="1"/>
  <c r="S106" i="2"/>
  <c r="S111" i="2" s="1"/>
  <c r="R106" i="2"/>
  <c r="R111" i="2" s="1"/>
  <c r="Q106" i="2"/>
  <c r="Q111" i="2" s="1"/>
  <c r="P106" i="2"/>
  <c r="P111" i="2" s="1"/>
  <c r="O106" i="2"/>
  <c r="O111" i="2" s="1"/>
  <c r="N106" i="2"/>
  <c r="N111" i="2" s="1"/>
  <c r="M106" i="2"/>
  <c r="M111" i="2" s="1"/>
  <c r="L106" i="2"/>
  <c r="L111" i="2" s="1"/>
  <c r="K106" i="2"/>
  <c r="K111" i="2" s="1"/>
  <c r="J106" i="2"/>
  <c r="J111" i="2" s="1"/>
  <c r="I106" i="2"/>
  <c r="I111" i="2" s="1"/>
  <c r="H106" i="2"/>
  <c r="H111" i="2" s="1"/>
  <c r="G106" i="2"/>
  <c r="G111" i="2" s="1"/>
  <c r="F106" i="2"/>
  <c r="F111" i="2" s="1"/>
  <c r="E106" i="2"/>
  <c r="E111" i="2" s="1"/>
  <c r="D106" i="2"/>
  <c r="D111" i="2" s="1"/>
  <c r="C106" i="2"/>
  <c r="C111" i="2" s="1"/>
  <c r="B106" i="2"/>
  <c r="AA106" i="2" s="1"/>
  <c r="AA105" i="2"/>
  <c r="Z105" i="2"/>
  <c r="AA104" i="2"/>
  <c r="Z104" i="2"/>
  <c r="AA103" i="2"/>
  <c r="Z103" i="2"/>
  <c r="Y96" i="2"/>
  <c r="X96" i="2"/>
  <c r="W96" i="2"/>
  <c r="V96" i="2"/>
  <c r="U96" i="2"/>
  <c r="T96" i="2"/>
  <c r="S96" i="2"/>
  <c r="R96" i="2"/>
  <c r="Q96" i="2"/>
  <c r="P96" i="2"/>
  <c r="O96" i="2"/>
  <c r="N96" i="2"/>
  <c r="M96" i="2"/>
  <c r="L96" i="2"/>
  <c r="K96" i="2"/>
  <c r="J96" i="2"/>
  <c r="I96" i="2"/>
  <c r="H96" i="2"/>
  <c r="G96" i="2"/>
  <c r="F96" i="2"/>
  <c r="E96" i="2"/>
  <c r="D96" i="2"/>
  <c r="C96" i="2"/>
  <c r="B96" i="2"/>
  <c r="AA95" i="2"/>
  <c r="Z95" i="2"/>
  <c r="AA94" i="2"/>
  <c r="AA96" i="2" s="1"/>
  <c r="Z94" i="2"/>
  <c r="Z96" i="2" s="1"/>
  <c r="Y92" i="2"/>
  <c r="Y97" i="2" s="1"/>
  <c r="X92" i="2"/>
  <c r="X97" i="2" s="1"/>
  <c r="W92" i="2"/>
  <c r="W97" i="2" s="1"/>
  <c r="V92" i="2"/>
  <c r="V97" i="2" s="1"/>
  <c r="U92" i="2"/>
  <c r="U97" i="2" s="1"/>
  <c r="T92" i="2"/>
  <c r="T97" i="2" s="1"/>
  <c r="S92" i="2"/>
  <c r="S97" i="2" s="1"/>
  <c r="R92" i="2"/>
  <c r="R97" i="2" s="1"/>
  <c r="Q92" i="2"/>
  <c r="Q97" i="2" s="1"/>
  <c r="P92" i="2"/>
  <c r="P97" i="2" s="1"/>
  <c r="O92" i="2"/>
  <c r="O97" i="2" s="1"/>
  <c r="N92" i="2"/>
  <c r="N97" i="2" s="1"/>
  <c r="M92" i="2"/>
  <c r="M97" i="2" s="1"/>
  <c r="L92" i="2"/>
  <c r="L97" i="2" s="1"/>
  <c r="K92" i="2"/>
  <c r="K97" i="2" s="1"/>
  <c r="J92" i="2"/>
  <c r="J97" i="2" s="1"/>
  <c r="I92" i="2"/>
  <c r="I97" i="2" s="1"/>
  <c r="H92" i="2"/>
  <c r="H97" i="2" s="1"/>
  <c r="G92" i="2"/>
  <c r="G97" i="2" s="1"/>
  <c r="F92" i="2"/>
  <c r="F97" i="2" s="1"/>
  <c r="E92" i="2"/>
  <c r="E97" i="2" s="1"/>
  <c r="D92" i="2"/>
  <c r="D97" i="2" s="1"/>
  <c r="C92" i="2"/>
  <c r="C97" i="2" s="1"/>
  <c r="B92" i="2"/>
  <c r="AA92" i="2" s="1"/>
  <c r="AA91" i="2"/>
  <c r="Z91" i="2"/>
  <c r="AA90" i="2"/>
  <c r="Z90" i="2"/>
  <c r="AA89" i="2"/>
  <c r="Z89" i="2"/>
  <c r="Y82" i="2"/>
  <c r="X82" i="2"/>
  <c r="W82" i="2"/>
  <c r="V82" i="2"/>
  <c r="U82" i="2"/>
  <c r="T82" i="2"/>
  <c r="S82" i="2"/>
  <c r="R82" i="2"/>
  <c r="Q82" i="2"/>
  <c r="P82" i="2"/>
  <c r="O82" i="2"/>
  <c r="N82" i="2"/>
  <c r="M82" i="2"/>
  <c r="L82" i="2"/>
  <c r="K82" i="2"/>
  <c r="J82" i="2"/>
  <c r="I82" i="2"/>
  <c r="H82" i="2"/>
  <c r="G82" i="2"/>
  <c r="F82" i="2"/>
  <c r="E82" i="2"/>
  <c r="D82" i="2"/>
  <c r="C82" i="2"/>
  <c r="B82" i="2"/>
  <c r="AA81" i="2"/>
  <c r="Z81" i="2"/>
  <c r="AA80" i="2"/>
  <c r="AA82" i="2" s="1"/>
  <c r="Z80" i="2"/>
  <c r="Z82" i="2" s="1"/>
  <c r="Y78" i="2"/>
  <c r="Y83" i="2" s="1"/>
  <c r="X78" i="2"/>
  <c r="X83" i="2" s="1"/>
  <c r="W78" i="2"/>
  <c r="W83" i="2" s="1"/>
  <c r="V78" i="2"/>
  <c r="V83" i="2" s="1"/>
  <c r="U78" i="2"/>
  <c r="U83" i="2" s="1"/>
  <c r="T78" i="2"/>
  <c r="T83" i="2" s="1"/>
  <c r="S78" i="2"/>
  <c r="S83" i="2" s="1"/>
  <c r="R78" i="2"/>
  <c r="R83" i="2" s="1"/>
  <c r="Q78" i="2"/>
  <c r="Q83" i="2" s="1"/>
  <c r="P78" i="2"/>
  <c r="P83" i="2" s="1"/>
  <c r="O78" i="2"/>
  <c r="O83" i="2" s="1"/>
  <c r="N78" i="2"/>
  <c r="N83" i="2" s="1"/>
  <c r="M78" i="2"/>
  <c r="M83" i="2" s="1"/>
  <c r="L78" i="2"/>
  <c r="L83" i="2" s="1"/>
  <c r="K78" i="2"/>
  <c r="K83" i="2" s="1"/>
  <c r="J78" i="2"/>
  <c r="J83" i="2" s="1"/>
  <c r="I78" i="2"/>
  <c r="I83" i="2" s="1"/>
  <c r="H78" i="2"/>
  <c r="H83" i="2" s="1"/>
  <c r="G78" i="2"/>
  <c r="G83" i="2" s="1"/>
  <c r="F78" i="2"/>
  <c r="F83" i="2" s="1"/>
  <c r="E78" i="2"/>
  <c r="E83" i="2" s="1"/>
  <c r="D78" i="2"/>
  <c r="D83" i="2" s="1"/>
  <c r="C78" i="2"/>
  <c r="C83" i="2" s="1"/>
  <c r="B78" i="2"/>
  <c r="AA77" i="2"/>
  <c r="Z77" i="2"/>
  <c r="AA76" i="2"/>
  <c r="Z76" i="2"/>
  <c r="AA75" i="2"/>
  <c r="Z75" i="2"/>
  <c r="Y68" i="2"/>
  <c r="X68" i="2"/>
  <c r="W68" i="2"/>
  <c r="V68" i="2"/>
  <c r="U68" i="2"/>
  <c r="T68" i="2"/>
  <c r="S68" i="2"/>
  <c r="R68" i="2"/>
  <c r="Q68" i="2"/>
  <c r="P68" i="2"/>
  <c r="O68" i="2"/>
  <c r="N68" i="2"/>
  <c r="M68" i="2"/>
  <c r="L68" i="2"/>
  <c r="K68" i="2"/>
  <c r="J68" i="2"/>
  <c r="I68" i="2"/>
  <c r="H68" i="2"/>
  <c r="G68" i="2"/>
  <c r="F68" i="2"/>
  <c r="E68" i="2"/>
  <c r="D68" i="2"/>
  <c r="C68" i="2"/>
  <c r="B68" i="2"/>
  <c r="AA67" i="2"/>
  <c r="Z67" i="2"/>
  <c r="AA66" i="2"/>
  <c r="AA68" i="2" s="1"/>
  <c r="Z66" i="2"/>
  <c r="Z68" i="2" s="1"/>
  <c r="Y64" i="2"/>
  <c r="Y69" i="2" s="1"/>
  <c r="X64" i="2"/>
  <c r="X69" i="2" s="1"/>
  <c r="W64" i="2"/>
  <c r="W69" i="2" s="1"/>
  <c r="V64" i="2"/>
  <c r="V69" i="2" s="1"/>
  <c r="U64" i="2"/>
  <c r="U69" i="2" s="1"/>
  <c r="T64" i="2"/>
  <c r="T69" i="2" s="1"/>
  <c r="S64" i="2"/>
  <c r="S69" i="2" s="1"/>
  <c r="R64" i="2"/>
  <c r="R69" i="2" s="1"/>
  <c r="Q64" i="2"/>
  <c r="Q69" i="2" s="1"/>
  <c r="P64" i="2"/>
  <c r="P69" i="2" s="1"/>
  <c r="O64" i="2"/>
  <c r="O69" i="2" s="1"/>
  <c r="N64" i="2"/>
  <c r="N69" i="2" s="1"/>
  <c r="M64" i="2"/>
  <c r="M69" i="2" s="1"/>
  <c r="L64" i="2"/>
  <c r="L69" i="2" s="1"/>
  <c r="K64" i="2"/>
  <c r="K69" i="2" s="1"/>
  <c r="J64" i="2"/>
  <c r="J69" i="2" s="1"/>
  <c r="I64" i="2"/>
  <c r="I69" i="2" s="1"/>
  <c r="H64" i="2"/>
  <c r="H69" i="2" s="1"/>
  <c r="G64" i="2"/>
  <c r="G69" i="2" s="1"/>
  <c r="F64" i="2"/>
  <c r="F69" i="2" s="1"/>
  <c r="E64" i="2"/>
  <c r="E69" i="2" s="1"/>
  <c r="D64" i="2"/>
  <c r="D69" i="2" s="1"/>
  <c r="C64" i="2"/>
  <c r="C69" i="2" s="1"/>
  <c r="B64" i="2"/>
  <c r="B69" i="2" s="1"/>
  <c r="AA63" i="2"/>
  <c r="Z63" i="2"/>
  <c r="AA62" i="2"/>
  <c r="Z62" i="2"/>
  <c r="AA61" i="2"/>
  <c r="Z61" i="2"/>
  <c r="Y54" i="2"/>
  <c r="X54" i="2"/>
  <c r="W54" i="2"/>
  <c r="V54" i="2"/>
  <c r="U54" i="2"/>
  <c r="T54" i="2"/>
  <c r="S54" i="2"/>
  <c r="R54" i="2"/>
  <c r="Q54" i="2"/>
  <c r="P54" i="2"/>
  <c r="O54" i="2"/>
  <c r="N54" i="2"/>
  <c r="M54" i="2"/>
  <c r="L54" i="2"/>
  <c r="K54" i="2"/>
  <c r="J54" i="2"/>
  <c r="I54" i="2"/>
  <c r="H54" i="2"/>
  <c r="G54" i="2"/>
  <c r="F54" i="2"/>
  <c r="E54" i="2"/>
  <c r="D54" i="2"/>
  <c r="C54" i="2"/>
  <c r="B54" i="2"/>
  <c r="AA53" i="2"/>
  <c r="Z53" i="2"/>
  <c r="AA52" i="2"/>
  <c r="AA54" i="2" s="1"/>
  <c r="Z52" i="2"/>
  <c r="Z54" i="2" s="1"/>
  <c r="Y50" i="2"/>
  <c r="Y55" i="2" s="1"/>
  <c r="X50" i="2"/>
  <c r="X55" i="2" s="1"/>
  <c r="W50" i="2"/>
  <c r="W55" i="2" s="1"/>
  <c r="V50" i="2"/>
  <c r="V55" i="2" s="1"/>
  <c r="U50" i="2"/>
  <c r="U55" i="2" s="1"/>
  <c r="T50" i="2"/>
  <c r="T55" i="2" s="1"/>
  <c r="S50" i="2"/>
  <c r="S55" i="2" s="1"/>
  <c r="R50" i="2"/>
  <c r="R55" i="2" s="1"/>
  <c r="Q50" i="2"/>
  <c r="Q55" i="2" s="1"/>
  <c r="P50" i="2"/>
  <c r="P55" i="2" s="1"/>
  <c r="O50" i="2"/>
  <c r="O55" i="2" s="1"/>
  <c r="N50" i="2"/>
  <c r="N55" i="2" s="1"/>
  <c r="M50" i="2"/>
  <c r="M55" i="2" s="1"/>
  <c r="L50" i="2"/>
  <c r="L55" i="2" s="1"/>
  <c r="K50" i="2"/>
  <c r="K55" i="2" s="1"/>
  <c r="J50" i="2"/>
  <c r="J55" i="2" s="1"/>
  <c r="I50" i="2"/>
  <c r="I55" i="2" s="1"/>
  <c r="H50" i="2"/>
  <c r="H55" i="2" s="1"/>
  <c r="G50" i="2"/>
  <c r="G55" i="2" s="1"/>
  <c r="F50" i="2"/>
  <c r="F55" i="2" s="1"/>
  <c r="E50" i="2"/>
  <c r="E55" i="2" s="1"/>
  <c r="D50" i="2"/>
  <c r="D55" i="2" s="1"/>
  <c r="C50" i="2"/>
  <c r="C55" i="2" s="1"/>
  <c r="B50" i="2"/>
  <c r="AA50" i="2" s="1"/>
  <c r="AA49" i="2"/>
  <c r="Z49" i="2"/>
  <c r="AA48" i="2"/>
  <c r="Z48" i="2"/>
  <c r="AA47" i="2"/>
  <c r="Z47" i="2"/>
  <c r="Y40" i="2"/>
  <c r="X40" i="2"/>
  <c r="W40" i="2"/>
  <c r="V40" i="2"/>
  <c r="U40" i="2"/>
  <c r="T40" i="2"/>
  <c r="S40" i="2"/>
  <c r="R40" i="2"/>
  <c r="Q40" i="2"/>
  <c r="P40" i="2"/>
  <c r="O40" i="2"/>
  <c r="N40" i="2"/>
  <c r="M40" i="2"/>
  <c r="L40" i="2"/>
  <c r="K40" i="2"/>
  <c r="J40" i="2"/>
  <c r="I40" i="2"/>
  <c r="H40" i="2"/>
  <c r="G40" i="2"/>
  <c r="F40" i="2"/>
  <c r="E40" i="2"/>
  <c r="D40" i="2"/>
  <c r="C40" i="2"/>
  <c r="B40" i="2"/>
  <c r="AA39" i="2"/>
  <c r="Z39" i="2"/>
  <c r="AA38" i="2"/>
  <c r="AA40" i="2" s="1"/>
  <c r="Z38" i="2"/>
  <c r="Z40" i="2" s="1"/>
  <c r="Y36" i="2"/>
  <c r="Y41" i="2" s="1"/>
  <c r="X36" i="2"/>
  <c r="X41" i="2" s="1"/>
  <c r="W36" i="2"/>
  <c r="W41" i="2" s="1"/>
  <c r="V36" i="2"/>
  <c r="U36" i="2"/>
  <c r="U41" i="2" s="1"/>
  <c r="T36" i="2"/>
  <c r="T41" i="2" s="1"/>
  <c r="S36" i="2"/>
  <c r="S41" i="2" s="1"/>
  <c r="R36" i="2"/>
  <c r="R41" i="2" s="1"/>
  <c r="Q36" i="2"/>
  <c r="Q41" i="2" s="1"/>
  <c r="P36" i="2"/>
  <c r="P41" i="2" s="1"/>
  <c r="O36" i="2"/>
  <c r="O41" i="2" s="1"/>
  <c r="N36" i="2"/>
  <c r="M36" i="2"/>
  <c r="M41" i="2" s="1"/>
  <c r="L36" i="2"/>
  <c r="L41" i="2" s="1"/>
  <c r="K36" i="2"/>
  <c r="K41" i="2" s="1"/>
  <c r="J36" i="2"/>
  <c r="I36" i="2"/>
  <c r="I41" i="2" s="1"/>
  <c r="H36" i="2"/>
  <c r="H41" i="2" s="1"/>
  <c r="G36" i="2"/>
  <c r="G41" i="2" s="1"/>
  <c r="F36" i="2"/>
  <c r="E36" i="2"/>
  <c r="E41" i="2" s="1"/>
  <c r="D36" i="2"/>
  <c r="D41" i="2" s="1"/>
  <c r="C36" i="2"/>
  <c r="C41" i="2" s="1"/>
  <c r="B36" i="2"/>
  <c r="AA36" i="2" s="1"/>
  <c r="AA35" i="2"/>
  <c r="Z35" i="2"/>
  <c r="AA34" i="2"/>
  <c r="Z34" i="2"/>
  <c r="AA33" i="2"/>
  <c r="Z33" i="2"/>
  <c r="B22" i="2"/>
  <c r="Y26" i="2"/>
  <c r="X26" i="2"/>
  <c r="W26" i="2"/>
  <c r="V26" i="2"/>
  <c r="U26" i="2"/>
  <c r="T26" i="2"/>
  <c r="S26" i="2"/>
  <c r="R26" i="2"/>
  <c r="Q26" i="2"/>
  <c r="P26" i="2"/>
  <c r="O26" i="2"/>
  <c r="N26" i="2"/>
  <c r="M26" i="2"/>
  <c r="L26" i="2"/>
  <c r="K26" i="2"/>
  <c r="J26" i="2"/>
  <c r="I26" i="2"/>
  <c r="H26" i="2"/>
  <c r="G26" i="2"/>
  <c r="F26" i="2"/>
  <c r="E26" i="2"/>
  <c r="D26" i="2"/>
  <c r="C26" i="2"/>
  <c r="B26" i="2"/>
  <c r="AA25" i="2"/>
  <c r="Z25" i="2"/>
  <c r="AA24" i="2"/>
  <c r="AA26" i="2" s="1"/>
  <c r="Z24" i="2"/>
  <c r="Z26" i="2" s="1"/>
  <c r="Y22" i="2"/>
  <c r="Y27" i="2" s="1"/>
  <c r="X22" i="2"/>
  <c r="X27" i="2" s="1"/>
  <c r="W22" i="2"/>
  <c r="W27" i="2" s="1"/>
  <c r="V22" i="2"/>
  <c r="V27" i="2" s="1"/>
  <c r="U22" i="2"/>
  <c r="U27" i="2" s="1"/>
  <c r="T22" i="2"/>
  <c r="T27" i="2" s="1"/>
  <c r="S22" i="2"/>
  <c r="S27" i="2" s="1"/>
  <c r="R22" i="2"/>
  <c r="R27" i="2" s="1"/>
  <c r="Q22" i="2"/>
  <c r="Q27" i="2" s="1"/>
  <c r="P22" i="2"/>
  <c r="P27" i="2" s="1"/>
  <c r="O22" i="2"/>
  <c r="O27" i="2" s="1"/>
  <c r="N22" i="2"/>
  <c r="N27" i="2" s="1"/>
  <c r="M22" i="2"/>
  <c r="M27" i="2" s="1"/>
  <c r="L22" i="2"/>
  <c r="L27" i="2" s="1"/>
  <c r="K22" i="2"/>
  <c r="K27" i="2" s="1"/>
  <c r="J22" i="2"/>
  <c r="J27" i="2" s="1"/>
  <c r="I22" i="2"/>
  <c r="I27" i="2" s="1"/>
  <c r="H22" i="2"/>
  <c r="H27" i="2" s="1"/>
  <c r="G22" i="2"/>
  <c r="G27" i="2" s="1"/>
  <c r="F22" i="2"/>
  <c r="F27" i="2" s="1"/>
  <c r="E22" i="2"/>
  <c r="E27" i="2" s="1"/>
  <c r="D22" i="2"/>
  <c r="D27" i="2" s="1"/>
  <c r="C22" i="2"/>
  <c r="AA21" i="2"/>
  <c r="Z21" i="2"/>
  <c r="AA20" i="2"/>
  <c r="Z20" i="2"/>
  <c r="AA19" i="2"/>
  <c r="Z19" i="2"/>
  <c r="AA11" i="2"/>
  <c r="Z11" i="2"/>
  <c r="AA10" i="2"/>
  <c r="Z10" i="2"/>
  <c r="AA12" i="2"/>
  <c r="Z12" i="2"/>
  <c r="Y12" i="2"/>
  <c r="X12" i="2"/>
  <c r="W12" i="2"/>
  <c r="V12" i="2"/>
  <c r="U12" i="2"/>
  <c r="T12" i="2"/>
  <c r="S12" i="2"/>
  <c r="R12" i="2"/>
  <c r="Q12" i="2"/>
  <c r="P12" i="2"/>
  <c r="O12" i="2"/>
  <c r="N12" i="2"/>
  <c r="M12" i="2"/>
  <c r="L12" i="2"/>
  <c r="K12" i="2"/>
  <c r="J12" i="2"/>
  <c r="I12" i="2"/>
  <c r="H12" i="2"/>
  <c r="G12" i="2"/>
  <c r="F12" i="2"/>
  <c r="E12" i="2"/>
  <c r="D12" i="2"/>
  <c r="C12" i="2"/>
  <c r="B12" i="2"/>
  <c r="B13" i="2" s="1"/>
  <c r="Y8" i="2"/>
  <c r="Y9" i="2" s="1"/>
  <c r="X8" i="2"/>
  <c r="X9" i="2" s="1"/>
  <c r="W8" i="2"/>
  <c r="W9" i="2" s="1"/>
  <c r="V8" i="2"/>
  <c r="V9" i="2" s="1"/>
  <c r="U8" i="2"/>
  <c r="U9" i="2" s="1"/>
  <c r="T8" i="2"/>
  <c r="T9" i="2" s="1"/>
  <c r="S8" i="2"/>
  <c r="S9" i="2" s="1"/>
  <c r="R8" i="2"/>
  <c r="R9" i="2" s="1"/>
  <c r="Q8" i="2"/>
  <c r="Q9" i="2" s="1"/>
  <c r="P8" i="2"/>
  <c r="P9" i="2" s="1"/>
  <c r="O8" i="2"/>
  <c r="O9" i="2" s="1"/>
  <c r="N8" i="2"/>
  <c r="N9" i="2" s="1"/>
  <c r="M8" i="2"/>
  <c r="M9" i="2" s="1"/>
  <c r="L8" i="2"/>
  <c r="L9" i="2" s="1"/>
  <c r="K8" i="2"/>
  <c r="K9" i="2" s="1"/>
  <c r="J8" i="2"/>
  <c r="J9" i="2" s="1"/>
  <c r="I8" i="2"/>
  <c r="I9" i="2" s="1"/>
  <c r="H8" i="2"/>
  <c r="H9" i="2" s="1"/>
  <c r="G8" i="2"/>
  <c r="G9" i="2" s="1"/>
  <c r="F8" i="2"/>
  <c r="F9" i="2" s="1"/>
  <c r="E8" i="2"/>
  <c r="E9" i="2" s="1"/>
  <c r="D8" i="2"/>
  <c r="D9" i="2" s="1"/>
  <c r="C8" i="2"/>
  <c r="C9" i="2" s="1"/>
  <c r="AA6" i="2"/>
  <c r="AA7" i="2"/>
  <c r="AA5" i="2"/>
  <c r="Z6" i="2"/>
  <c r="Z7" i="2"/>
  <c r="Z5" i="2"/>
  <c r="C27" i="2" l="1"/>
  <c r="AA22" i="2"/>
  <c r="F41" i="2"/>
  <c r="N41" i="2"/>
  <c r="V41" i="2"/>
  <c r="J41" i="2"/>
  <c r="AA78" i="2"/>
  <c r="B41" i="2"/>
  <c r="I265" i="2"/>
  <c r="Q265" i="2"/>
  <c r="Y265" i="2"/>
  <c r="AA134" i="2"/>
  <c r="AA148" i="2"/>
  <c r="AA162" i="2"/>
  <c r="AA176" i="2"/>
  <c r="AA260" i="2"/>
  <c r="AA265" i="2" s="1"/>
  <c r="AA274" i="2"/>
  <c r="AA275" i="2" s="1"/>
  <c r="C275" i="2"/>
  <c r="E275" i="2"/>
  <c r="G275" i="2"/>
  <c r="I275" i="2"/>
  <c r="K275" i="2"/>
  <c r="M275" i="2"/>
  <c r="O275" i="2"/>
  <c r="Q275" i="2"/>
  <c r="S275" i="2"/>
  <c r="U275" i="2"/>
  <c r="W275" i="2"/>
  <c r="Y275" i="2"/>
  <c r="AA41" i="3"/>
  <c r="AA37" i="3"/>
  <c r="AA69" i="3"/>
  <c r="AA65" i="3"/>
  <c r="AA125" i="3"/>
  <c r="AA121" i="3"/>
  <c r="AA181" i="3"/>
  <c r="AA177" i="3"/>
  <c r="AA13" i="3"/>
  <c r="Z8" i="3"/>
  <c r="B13" i="3"/>
  <c r="AA22" i="3"/>
  <c r="C23" i="3"/>
  <c r="E23" i="3"/>
  <c r="G23" i="3"/>
  <c r="I23" i="3"/>
  <c r="K23" i="3"/>
  <c r="M23" i="3"/>
  <c r="O23" i="3"/>
  <c r="Q23" i="3"/>
  <c r="S23" i="3"/>
  <c r="U23" i="3"/>
  <c r="W23" i="3"/>
  <c r="Y23" i="3"/>
  <c r="Z36" i="3"/>
  <c r="B37" i="3"/>
  <c r="D37" i="3"/>
  <c r="F37" i="3"/>
  <c r="H37" i="3"/>
  <c r="J37" i="3"/>
  <c r="L37" i="3"/>
  <c r="N37" i="3"/>
  <c r="P37" i="3"/>
  <c r="R37" i="3"/>
  <c r="T37" i="3"/>
  <c r="V37" i="3"/>
  <c r="X37" i="3"/>
  <c r="B41" i="3"/>
  <c r="O55" i="3"/>
  <c r="O51" i="3"/>
  <c r="Q55" i="3"/>
  <c r="Q51" i="3"/>
  <c r="S55" i="3"/>
  <c r="S51" i="3"/>
  <c r="U55" i="3"/>
  <c r="U51" i="3"/>
  <c r="W55" i="3"/>
  <c r="W51" i="3"/>
  <c r="Y55" i="3"/>
  <c r="Y51" i="3"/>
  <c r="AA50" i="3"/>
  <c r="C51" i="3"/>
  <c r="E51" i="3"/>
  <c r="G51" i="3"/>
  <c r="I51" i="3"/>
  <c r="K51" i="3"/>
  <c r="M51" i="3"/>
  <c r="C65" i="3"/>
  <c r="G65" i="3"/>
  <c r="K65" i="3"/>
  <c r="O65" i="3"/>
  <c r="S65" i="3"/>
  <c r="W65" i="3"/>
  <c r="C69" i="3"/>
  <c r="AA111" i="3"/>
  <c r="AA107" i="3"/>
  <c r="Z106" i="3"/>
  <c r="D107" i="3"/>
  <c r="H107" i="3"/>
  <c r="L107" i="3"/>
  <c r="P107" i="3"/>
  <c r="T107" i="3"/>
  <c r="X107" i="3"/>
  <c r="C121" i="3"/>
  <c r="G121" i="3"/>
  <c r="K121" i="3"/>
  <c r="O121" i="3"/>
  <c r="S121" i="3"/>
  <c r="W121" i="3"/>
  <c r="C125" i="3"/>
  <c r="AA167" i="3"/>
  <c r="AA163" i="3"/>
  <c r="Z162" i="3"/>
  <c r="D163" i="3"/>
  <c r="H163" i="3"/>
  <c r="L163" i="3"/>
  <c r="P163" i="3"/>
  <c r="T163" i="3"/>
  <c r="X163" i="3"/>
  <c r="C177" i="3"/>
  <c r="G177" i="3"/>
  <c r="K177" i="3"/>
  <c r="O177" i="3"/>
  <c r="S177" i="3"/>
  <c r="W177" i="3"/>
  <c r="C181" i="3"/>
  <c r="Z22" i="3"/>
  <c r="B23" i="3"/>
  <c r="D23" i="3"/>
  <c r="F23" i="3"/>
  <c r="H23" i="3"/>
  <c r="J23" i="3"/>
  <c r="L23" i="3"/>
  <c r="N23" i="3"/>
  <c r="P23" i="3"/>
  <c r="R23" i="3"/>
  <c r="T23" i="3"/>
  <c r="V23" i="3"/>
  <c r="X23" i="3"/>
  <c r="C37" i="3"/>
  <c r="E37" i="3"/>
  <c r="G37" i="3"/>
  <c r="I37" i="3"/>
  <c r="K37" i="3"/>
  <c r="M37" i="3"/>
  <c r="O37" i="3"/>
  <c r="Q37" i="3"/>
  <c r="S37" i="3"/>
  <c r="U37" i="3"/>
  <c r="W37" i="3"/>
  <c r="Y37" i="3"/>
  <c r="Z50" i="3"/>
  <c r="B51" i="3"/>
  <c r="F51" i="3"/>
  <c r="J51" i="3"/>
  <c r="N51" i="3"/>
  <c r="R51" i="3"/>
  <c r="V51" i="3"/>
  <c r="E65" i="3"/>
  <c r="I65" i="3"/>
  <c r="M65" i="3"/>
  <c r="Q65" i="3"/>
  <c r="U65" i="3"/>
  <c r="Y65" i="3"/>
  <c r="AA83" i="3"/>
  <c r="AA79" i="3"/>
  <c r="Z78" i="3"/>
  <c r="D79" i="3"/>
  <c r="H79" i="3"/>
  <c r="L79" i="3"/>
  <c r="P79" i="3"/>
  <c r="T79" i="3"/>
  <c r="X79" i="3"/>
  <c r="C93" i="3"/>
  <c r="G93" i="3"/>
  <c r="K93" i="3"/>
  <c r="O93" i="3"/>
  <c r="S93" i="3"/>
  <c r="W93" i="3"/>
  <c r="AA93" i="3"/>
  <c r="B107" i="3"/>
  <c r="F107" i="3"/>
  <c r="J107" i="3"/>
  <c r="N107" i="3"/>
  <c r="R107" i="3"/>
  <c r="V107" i="3"/>
  <c r="B111" i="3"/>
  <c r="E121" i="3"/>
  <c r="I121" i="3"/>
  <c r="M121" i="3"/>
  <c r="Q121" i="3"/>
  <c r="U121" i="3"/>
  <c r="Y121" i="3"/>
  <c r="AA139" i="3"/>
  <c r="AA135" i="3"/>
  <c r="Z134" i="3"/>
  <c r="D135" i="3"/>
  <c r="H135" i="3"/>
  <c r="L135" i="3"/>
  <c r="P135" i="3"/>
  <c r="T135" i="3"/>
  <c r="X135" i="3"/>
  <c r="C149" i="3"/>
  <c r="G149" i="3"/>
  <c r="K149" i="3"/>
  <c r="O149" i="3"/>
  <c r="S149" i="3"/>
  <c r="W149" i="3"/>
  <c r="AA149" i="3"/>
  <c r="B163" i="3"/>
  <c r="F163" i="3"/>
  <c r="J163" i="3"/>
  <c r="N163" i="3"/>
  <c r="R163" i="3"/>
  <c r="V163" i="3"/>
  <c r="B167" i="3"/>
  <c r="E177" i="3"/>
  <c r="I177" i="3"/>
  <c r="M177" i="3"/>
  <c r="Q177" i="3"/>
  <c r="U177" i="3"/>
  <c r="Y177" i="3"/>
  <c r="AA195" i="3"/>
  <c r="AA191" i="3"/>
  <c r="AA204" i="3"/>
  <c r="B209" i="3"/>
  <c r="B205" i="3"/>
  <c r="F209" i="3"/>
  <c r="F205" i="3"/>
  <c r="J209" i="3"/>
  <c r="J205" i="3"/>
  <c r="N209" i="3"/>
  <c r="N205" i="3"/>
  <c r="R209" i="3"/>
  <c r="R205" i="3"/>
  <c r="V209" i="3"/>
  <c r="V205" i="3"/>
  <c r="Z204" i="3"/>
  <c r="E223" i="3"/>
  <c r="E219" i="3"/>
  <c r="I223" i="3"/>
  <c r="I219" i="3"/>
  <c r="M223" i="3"/>
  <c r="M219" i="3"/>
  <c r="Q223" i="3"/>
  <c r="Q219" i="3"/>
  <c r="U223" i="3"/>
  <c r="U219" i="3"/>
  <c r="Y223" i="3"/>
  <c r="Y219" i="3"/>
  <c r="C223" i="3"/>
  <c r="AA265" i="3"/>
  <c r="AA261" i="3"/>
  <c r="AA274" i="3"/>
  <c r="B279" i="3"/>
  <c r="B275" i="3"/>
  <c r="F279" i="3"/>
  <c r="F275" i="3"/>
  <c r="J279" i="3"/>
  <c r="J275" i="3"/>
  <c r="N279" i="3"/>
  <c r="N275" i="3"/>
  <c r="R279" i="3"/>
  <c r="R275" i="3"/>
  <c r="V279" i="3"/>
  <c r="V275" i="3"/>
  <c r="Z274" i="3"/>
  <c r="P275" i="3"/>
  <c r="D279" i="3"/>
  <c r="T279" i="3"/>
  <c r="Z64" i="3"/>
  <c r="B65" i="3"/>
  <c r="D65" i="3"/>
  <c r="F65" i="3"/>
  <c r="H65" i="3"/>
  <c r="J65" i="3"/>
  <c r="L65" i="3"/>
  <c r="N65" i="3"/>
  <c r="P65" i="3"/>
  <c r="R65" i="3"/>
  <c r="T65" i="3"/>
  <c r="V65" i="3"/>
  <c r="X65" i="3"/>
  <c r="C79" i="3"/>
  <c r="E79" i="3"/>
  <c r="G79" i="3"/>
  <c r="I79" i="3"/>
  <c r="K79" i="3"/>
  <c r="M79" i="3"/>
  <c r="O79" i="3"/>
  <c r="Q79" i="3"/>
  <c r="S79" i="3"/>
  <c r="U79" i="3"/>
  <c r="W79" i="3"/>
  <c r="Y79" i="3"/>
  <c r="Z92" i="3"/>
  <c r="B93" i="3"/>
  <c r="D93" i="3"/>
  <c r="F93" i="3"/>
  <c r="H93" i="3"/>
  <c r="J93" i="3"/>
  <c r="L93" i="3"/>
  <c r="N93" i="3"/>
  <c r="P93" i="3"/>
  <c r="R93" i="3"/>
  <c r="T93" i="3"/>
  <c r="V93" i="3"/>
  <c r="X93" i="3"/>
  <c r="C107" i="3"/>
  <c r="E107" i="3"/>
  <c r="G107" i="3"/>
  <c r="I107" i="3"/>
  <c r="K107" i="3"/>
  <c r="M107" i="3"/>
  <c r="O107" i="3"/>
  <c r="Q107" i="3"/>
  <c r="S107" i="3"/>
  <c r="U107" i="3"/>
  <c r="W107" i="3"/>
  <c r="Y107" i="3"/>
  <c r="Z120" i="3"/>
  <c r="B121" i="3"/>
  <c r="D121" i="3"/>
  <c r="F121" i="3"/>
  <c r="H121" i="3"/>
  <c r="J121" i="3"/>
  <c r="L121" i="3"/>
  <c r="N121" i="3"/>
  <c r="P121" i="3"/>
  <c r="R121" i="3"/>
  <c r="T121" i="3"/>
  <c r="V121" i="3"/>
  <c r="X121" i="3"/>
  <c r="C135" i="3"/>
  <c r="E135" i="3"/>
  <c r="G135" i="3"/>
  <c r="I135" i="3"/>
  <c r="K135" i="3"/>
  <c r="M135" i="3"/>
  <c r="O135" i="3"/>
  <c r="Q135" i="3"/>
  <c r="S135" i="3"/>
  <c r="U135" i="3"/>
  <c r="W135" i="3"/>
  <c r="Y135" i="3"/>
  <c r="Z148" i="3"/>
  <c r="B149" i="3"/>
  <c r="D149" i="3"/>
  <c r="F149" i="3"/>
  <c r="H149" i="3"/>
  <c r="J149" i="3"/>
  <c r="L149" i="3"/>
  <c r="N149" i="3"/>
  <c r="P149" i="3"/>
  <c r="R149" i="3"/>
  <c r="T149" i="3"/>
  <c r="V149" i="3"/>
  <c r="X149" i="3"/>
  <c r="C163" i="3"/>
  <c r="E163" i="3"/>
  <c r="G163" i="3"/>
  <c r="I163" i="3"/>
  <c r="K163" i="3"/>
  <c r="M163" i="3"/>
  <c r="O163" i="3"/>
  <c r="Q163" i="3"/>
  <c r="S163" i="3"/>
  <c r="U163" i="3"/>
  <c r="W163" i="3"/>
  <c r="Y163" i="3"/>
  <c r="Z176" i="3"/>
  <c r="B177" i="3"/>
  <c r="D177" i="3"/>
  <c r="H177" i="3"/>
  <c r="L177" i="3"/>
  <c r="P177" i="3"/>
  <c r="T177" i="3"/>
  <c r="X177" i="3"/>
  <c r="C191" i="3"/>
  <c r="G191" i="3"/>
  <c r="K191" i="3"/>
  <c r="O191" i="3"/>
  <c r="S191" i="3"/>
  <c r="W191" i="3"/>
  <c r="AA237" i="3"/>
  <c r="AA233" i="3"/>
  <c r="Z232" i="3"/>
  <c r="D233" i="3"/>
  <c r="H233" i="3"/>
  <c r="L233" i="3"/>
  <c r="P233" i="3"/>
  <c r="T233" i="3"/>
  <c r="X233" i="3"/>
  <c r="C251" i="3"/>
  <c r="C247" i="3"/>
  <c r="E251" i="3"/>
  <c r="E247" i="3"/>
  <c r="G251" i="3"/>
  <c r="G247" i="3"/>
  <c r="I251" i="3"/>
  <c r="I247" i="3"/>
  <c r="K251" i="3"/>
  <c r="K247" i="3"/>
  <c r="M251" i="3"/>
  <c r="M247" i="3"/>
  <c r="O251" i="3"/>
  <c r="O247" i="3"/>
  <c r="Q251" i="3"/>
  <c r="Q247" i="3"/>
  <c r="S251" i="3"/>
  <c r="S247" i="3"/>
  <c r="U251" i="3"/>
  <c r="U247" i="3"/>
  <c r="W251" i="3"/>
  <c r="W247" i="3"/>
  <c r="Y251" i="3"/>
  <c r="Y247" i="3"/>
  <c r="Z190" i="3"/>
  <c r="B191" i="3"/>
  <c r="D191" i="3"/>
  <c r="F191" i="3"/>
  <c r="H191" i="3"/>
  <c r="J191" i="3"/>
  <c r="L191" i="3"/>
  <c r="N191" i="3"/>
  <c r="P191" i="3"/>
  <c r="R191" i="3"/>
  <c r="T191" i="3"/>
  <c r="V191" i="3"/>
  <c r="X191" i="3"/>
  <c r="C205" i="3"/>
  <c r="E205" i="3"/>
  <c r="G205" i="3"/>
  <c r="I205" i="3"/>
  <c r="K205" i="3"/>
  <c r="M205" i="3"/>
  <c r="O205" i="3"/>
  <c r="Q205" i="3"/>
  <c r="S205" i="3"/>
  <c r="U205" i="3"/>
  <c r="W205" i="3"/>
  <c r="Y205" i="3"/>
  <c r="Z218" i="3"/>
  <c r="B219" i="3"/>
  <c r="D219" i="3"/>
  <c r="F219" i="3"/>
  <c r="H219" i="3"/>
  <c r="J219" i="3"/>
  <c r="L219" i="3"/>
  <c r="N219" i="3"/>
  <c r="P219" i="3"/>
  <c r="R219" i="3"/>
  <c r="T219" i="3"/>
  <c r="V219" i="3"/>
  <c r="X219" i="3"/>
  <c r="C233" i="3"/>
  <c r="E233" i="3"/>
  <c r="G233" i="3"/>
  <c r="I233" i="3"/>
  <c r="K233" i="3"/>
  <c r="M233" i="3"/>
  <c r="O233" i="3"/>
  <c r="Q233" i="3"/>
  <c r="S233" i="3"/>
  <c r="U233" i="3"/>
  <c r="W233" i="3"/>
  <c r="Y233" i="3"/>
  <c r="AA246" i="3"/>
  <c r="Z246" i="3"/>
  <c r="D247" i="3"/>
  <c r="H247" i="3"/>
  <c r="L247" i="3"/>
  <c r="P247" i="3"/>
  <c r="T247" i="3"/>
  <c r="X247" i="3"/>
  <c r="C261" i="3"/>
  <c r="G261" i="3"/>
  <c r="K261" i="3"/>
  <c r="O261" i="3"/>
  <c r="S261" i="3"/>
  <c r="W261" i="3"/>
  <c r="Z260" i="3"/>
  <c r="B261" i="3"/>
  <c r="D261" i="3"/>
  <c r="F261" i="3"/>
  <c r="H261" i="3"/>
  <c r="J261" i="3"/>
  <c r="L261" i="3"/>
  <c r="N261" i="3"/>
  <c r="P261" i="3"/>
  <c r="R261" i="3"/>
  <c r="T261" i="3"/>
  <c r="V261" i="3"/>
  <c r="X261" i="3"/>
  <c r="C275" i="3"/>
  <c r="E275" i="3"/>
  <c r="G275" i="3"/>
  <c r="I275" i="3"/>
  <c r="K275" i="3"/>
  <c r="M275" i="3"/>
  <c r="O275" i="3"/>
  <c r="Q275" i="3"/>
  <c r="S275" i="3"/>
  <c r="U275" i="3"/>
  <c r="W275" i="3"/>
  <c r="Y275" i="3"/>
  <c r="AA237" i="2"/>
  <c r="Z232" i="2"/>
  <c r="B237" i="2"/>
  <c r="C251" i="2"/>
  <c r="E251" i="2"/>
  <c r="G251" i="2"/>
  <c r="I251" i="2"/>
  <c r="K251" i="2"/>
  <c r="M251" i="2"/>
  <c r="O251" i="2"/>
  <c r="Q251" i="2"/>
  <c r="S251" i="2"/>
  <c r="U251" i="2"/>
  <c r="W251" i="2"/>
  <c r="Y251" i="2"/>
  <c r="AA279" i="2"/>
  <c r="Z274" i="2"/>
  <c r="Z275" i="2" s="1"/>
  <c r="AA246" i="2"/>
  <c r="Z246" i="2"/>
  <c r="B279" i="2"/>
  <c r="Z260" i="2"/>
  <c r="AA139" i="2"/>
  <c r="AA153" i="2"/>
  <c r="AA167" i="2"/>
  <c r="AA181" i="2"/>
  <c r="AA120" i="2"/>
  <c r="C139" i="2"/>
  <c r="C153" i="2"/>
  <c r="C167" i="2"/>
  <c r="C181" i="2"/>
  <c r="AA190" i="2"/>
  <c r="B195" i="2"/>
  <c r="F195" i="2"/>
  <c r="J195" i="2"/>
  <c r="N195" i="2"/>
  <c r="R195" i="2"/>
  <c r="V195" i="2"/>
  <c r="Z190" i="2"/>
  <c r="D195" i="2"/>
  <c r="L195" i="2"/>
  <c r="T195" i="2"/>
  <c r="AA204" i="2"/>
  <c r="B209" i="2"/>
  <c r="F209" i="2"/>
  <c r="J209" i="2"/>
  <c r="N209" i="2"/>
  <c r="R209" i="2"/>
  <c r="V209" i="2"/>
  <c r="Z204" i="2"/>
  <c r="D209" i="2"/>
  <c r="L209" i="2"/>
  <c r="T209" i="2"/>
  <c r="AA218" i="2"/>
  <c r="B223" i="2"/>
  <c r="F223" i="2"/>
  <c r="J223" i="2"/>
  <c r="N223" i="2"/>
  <c r="R223" i="2"/>
  <c r="V223" i="2"/>
  <c r="Z218" i="2"/>
  <c r="D223" i="2"/>
  <c r="L223" i="2"/>
  <c r="T223" i="2"/>
  <c r="X125" i="2"/>
  <c r="Z120" i="2"/>
  <c r="Z134" i="2"/>
  <c r="Z148" i="2"/>
  <c r="Z162" i="2"/>
  <c r="Z176" i="2"/>
  <c r="AA64" i="2"/>
  <c r="AA83" i="2"/>
  <c r="Z78" i="2"/>
  <c r="AA97" i="2"/>
  <c r="Z92" i="2"/>
  <c r="AA111" i="2"/>
  <c r="Z106" i="2"/>
  <c r="Z64" i="2"/>
  <c r="B83" i="2"/>
  <c r="B97" i="2"/>
  <c r="B111" i="2"/>
  <c r="AA55" i="2"/>
  <c r="AA41" i="2"/>
  <c r="Z36" i="2"/>
  <c r="Z50" i="2"/>
  <c r="B55" i="2"/>
  <c r="AA27" i="2"/>
  <c r="Z22" i="2"/>
  <c r="B27" i="2"/>
  <c r="D13" i="2"/>
  <c r="F13" i="2"/>
  <c r="H13" i="2"/>
  <c r="J13" i="2"/>
  <c r="L13" i="2"/>
  <c r="N13" i="2"/>
  <c r="P13" i="2"/>
  <c r="R13" i="2"/>
  <c r="T13" i="2"/>
  <c r="V13" i="2"/>
  <c r="X13" i="2"/>
  <c r="C13" i="2"/>
  <c r="E13" i="2"/>
  <c r="G13" i="2"/>
  <c r="I13" i="2"/>
  <c r="K13" i="2"/>
  <c r="M13" i="2"/>
  <c r="O13" i="2"/>
  <c r="Q13" i="2"/>
  <c r="S13" i="2"/>
  <c r="U13" i="2"/>
  <c r="W13" i="2"/>
  <c r="Y13" i="2"/>
  <c r="AA8" i="2"/>
  <c r="AA9" i="2" s="1"/>
  <c r="Z8" i="2"/>
  <c r="Z9" i="2" s="1"/>
  <c r="Z251" i="3" l="1"/>
  <c r="Z247" i="3"/>
  <c r="Z223" i="3"/>
  <c r="Z219" i="3"/>
  <c r="Z237" i="3"/>
  <c r="Z233" i="3"/>
  <c r="Z177" i="3"/>
  <c r="Z181" i="3"/>
  <c r="Z125" i="3"/>
  <c r="Z121" i="3"/>
  <c r="Z69" i="3"/>
  <c r="Z65" i="3"/>
  <c r="Z279" i="3"/>
  <c r="Z275" i="3"/>
  <c r="AA209" i="3"/>
  <c r="AA205" i="3"/>
  <c r="Z83" i="3"/>
  <c r="Z79" i="3"/>
  <c r="Z27" i="3"/>
  <c r="Z23" i="3"/>
  <c r="Z167" i="3"/>
  <c r="Z163" i="3"/>
  <c r="Z111" i="3"/>
  <c r="Z107" i="3"/>
  <c r="AA55" i="3"/>
  <c r="AA51" i="3"/>
  <c r="Z41" i="3"/>
  <c r="Z37" i="3"/>
  <c r="Z265" i="3"/>
  <c r="Z261" i="3"/>
  <c r="AA251" i="3"/>
  <c r="AA247" i="3"/>
  <c r="Z195" i="3"/>
  <c r="Z191" i="3"/>
  <c r="Z153" i="3"/>
  <c r="Z149" i="3"/>
  <c r="Z97" i="3"/>
  <c r="Z93" i="3"/>
  <c r="AA279" i="3"/>
  <c r="AA275" i="3"/>
  <c r="Z209" i="3"/>
  <c r="Z205" i="3"/>
  <c r="Z139" i="3"/>
  <c r="Z135" i="3"/>
  <c r="Z55" i="3"/>
  <c r="Z51" i="3"/>
  <c r="AA27" i="3"/>
  <c r="AA23" i="3"/>
  <c r="Z13" i="3"/>
  <c r="Z265" i="2"/>
  <c r="AA251" i="2"/>
  <c r="Z251" i="2"/>
  <c r="Z279" i="2"/>
  <c r="Z237" i="2"/>
  <c r="Z167" i="2"/>
  <c r="Z139" i="2"/>
  <c r="Z223" i="2"/>
  <c r="Z209" i="2"/>
  <c r="Z195" i="2"/>
  <c r="Z181" i="2"/>
  <c r="Z153" i="2"/>
  <c r="Z125" i="2"/>
  <c r="AA223" i="2"/>
  <c r="AA209" i="2"/>
  <c r="AA195" i="2"/>
  <c r="AA125" i="2"/>
  <c r="Z111" i="2"/>
  <c r="Z83" i="2"/>
  <c r="Z69" i="2"/>
  <c r="Z97" i="2"/>
  <c r="AA69" i="2"/>
  <c r="Z55" i="2"/>
  <c r="Z41" i="2"/>
  <c r="Z27" i="2"/>
  <c r="AA13" i="2"/>
  <c r="Z13" i="2"/>
  <c r="Q7" i="5"/>
  <c r="B12" i="5" l="1"/>
  <c r="A17" i="5"/>
  <c r="D10" i="5"/>
  <c r="F10" i="5"/>
  <c r="H10" i="5"/>
  <c r="J10" i="5"/>
  <c r="L10" i="5"/>
  <c r="N10" i="5"/>
  <c r="P10" i="5"/>
  <c r="B10" i="5"/>
  <c r="E10" i="5"/>
  <c r="G10" i="5"/>
  <c r="I10" i="5"/>
  <c r="K10" i="5"/>
  <c r="M10" i="5"/>
  <c r="O10" i="5"/>
  <c r="C10" i="5"/>
  <c r="B14" i="5"/>
  <c r="G26" i="5" s="1"/>
  <c r="E13" i="5"/>
  <c r="G23" i="5" s="1"/>
  <c r="E23" i="5" s="1"/>
  <c r="B13" i="5"/>
  <c r="D23" i="5" s="1"/>
  <c r="E29" i="5" s="1"/>
  <c r="E30" i="5" s="1"/>
  <c r="Q9" i="5"/>
  <c r="J12" i="5"/>
  <c r="L12" i="5"/>
  <c r="N12" i="5"/>
  <c r="P12" i="5"/>
  <c r="F12" i="5"/>
  <c r="G22" i="5" s="1"/>
  <c r="F22" i="5" s="1"/>
  <c r="O9" i="5"/>
  <c r="O21" i="5" s="1"/>
  <c r="C9" i="5"/>
  <c r="C21" i="5" s="1"/>
  <c r="E9" i="5"/>
  <c r="E21" i="5" s="1"/>
  <c r="G9" i="5"/>
  <c r="G21" i="5" s="1"/>
  <c r="I9" i="5"/>
  <c r="I21" i="5" s="1"/>
  <c r="K9" i="5"/>
  <c r="K21" i="5" s="1"/>
  <c r="M9" i="5"/>
  <c r="M21" i="5" s="1"/>
  <c r="I12" i="5"/>
  <c r="K12" i="5"/>
  <c r="M12" i="5"/>
  <c r="O12" i="5"/>
  <c r="H12" i="5"/>
  <c r="D12" i="5"/>
  <c r="E22" i="5" s="1"/>
  <c r="D22" i="5" s="1"/>
  <c r="N9" i="5"/>
  <c r="N21" i="5" s="1"/>
  <c r="P9" i="5"/>
  <c r="P21" i="5" s="1"/>
  <c r="D9" i="5"/>
  <c r="D21" i="5" s="1"/>
  <c r="F9" i="5"/>
  <c r="F21" i="5" s="1"/>
  <c r="H9" i="5"/>
  <c r="H21" i="5" s="1"/>
  <c r="J9" i="5"/>
  <c r="J21" i="5" s="1"/>
  <c r="L9" i="5"/>
  <c r="L21" i="5" s="1"/>
  <c r="B9" i="5"/>
  <c r="B21" i="5" s="1"/>
  <c r="C22" i="5" l="1"/>
  <c r="Q12" i="5"/>
  <c r="B23" i="5"/>
  <c r="I23" i="5"/>
  <c r="J23" i="5" s="1"/>
  <c r="B26" i="5"/>
  <c r="I26" i="5"/>
  <c r="J26" i="5" s="1"/>
  <c r="E24" i="5"/>
  <c r="G29" i="5" s="1"/>
  <c r="G30" i="5" s="1"/>
  <c r="F25" i="5"/>
  <c r="B22" i="5"/>
  <c r="I22" i="5"/>
  <c r="J22" i="5" s="1"/>
  <c r="D16" i="5"/>
  <c r="L16" i="5"/>
  <c r="G16" i="5"/>
  <c r="H16" i="5"/>
  <c r="C16" i="5"/>
  <c r="K16" i="5"/>
  <c r="P16" i="5"/>
  <c r="B18" i="5"/>
  <c r="O16" i="5"/>
  <c r="F17" i="5"/>
  <c r="B16" i="5"/>
  <c r="F16" i="5"/>
  <c r="J16" i="5"/>
  <c r="N16" i="5"/>
  <c r="D17" i="5"/>
  <c r="B19" i="5"/>
  <c r="E16" i="5"/>
  <c r="I16" i="5"/>
  <c r="M16" i="5"/>
  <c r="B17" i="5"/>
  <c r="E18" i="5"/>
  <c r="H25" i="5" l="1"/>
  <c r="I25" i="5" s="1"/>
  <c r="B25" i="5"/>
  <c r="B24" i="5"/>
  <c r="G24" i="5"/>
  <c r="H24" i="5" s="1"/>
</calcChain>
</file>

<file path=xl/sharedStrings.xml><?xml version="1.0" encoding="utf-8"?>
<sst xmlns="http://schemas.openxmlformats.org/spreadsheetml/2006/main" count="1411" uniqueCount="176">
  <si>
    <t xml:space="preserve"> </t>
    <phoneticPr fontId="1"/>
  </si>
  <si>
    <t>路線名</t>
    <rPh sb="0" eb="2">
      <t>ロセン</t>
    </rPh>
    <rPh sb="2" eb="3">
      <t>メイ</t>
    </rPh>
    <phoneticPr fontId="1"/>
  </si>
  <si>
    <t>交叉点名</t>
    <rPh sb="0" eb="3">
      <t>コウサテン</t>
    </rPh>
    <rPh sb="3" eb="4">
      <t>メイ</t>
    </rPh>
    <phoneticPr fontId="1"/>
  </si>
  <si>
    <t>測定日</t>
    <rPh sb="0" eb="2">
      <t>ソクテイ</t>
    </rPh>
    <rPh sb="2" eb="3">
      <t>ビ</t>
    </rPh>
    <phoneticPr fontId="1"/>
  </si>
  <si>
    <t>交通量台数　＆　時刻</t>
    <rPh sb="0" eb="2">
      <t>コウツウ</t>
    </rPh>
    <rPh sb="2" eb="3">
      <t>リョウ</t>
    </rPh>
    <rPh sb="3" eb="5">
      <t>ダイスウ</t>
    </rPh>
    <rPh sb="8" eb="10">
      <t>ジコク</t>
    </rPh>
    <phoneticPr fontId="1"/>
  </si>
  <si>
    <t>直進</t>
    <rPh sb="0" eb="2">
      <t>チョクシン</t>
    </rPh>
    <phoneticPr fontId="1"/>
  </si>
  <si>
    <t>右折</t>
    <rPh sb="0" eb="2">
      <t>ウセツ</t>
    </rPh>
    <phoneticPr fontId="1"/>
  </si>
  <si>
    <t>左折</t>
    <rPh sb="0" eb="2">
      <t>サセツ</t>
    </rPh>
    <phoneticPr fontId="1"/>
  </si>
  <si>
    <t>車線数</t>
    <rPh sb="0" eb="2">
      <t>シャセン</t>
    </rPh>
    <rPh sb="2" eb="3">
      <t>スウ</t>
    </rPh>
    <phoneticPr fontId="1"/>
  </si>
  <si>
    <t>ID</t>
    <phoneticPr fontId="1"/>
  </si>
  <si>
    <t>計：12Hr</t>
    <rPh sb="0" eb="1">
      <t>ケイ</t>
    </rPh>
    <phoneticPr fontId="1"/>
  </si>
  <si>
    <t>計：24Hr</t>
    <rPh sb="0" eb="1">
      <t>ケイ</t>
    </rPh>
    <phoneticPr fontId="1"/>
  </si>
  <si>
    <t>測定者</t>
    <rPh sb="0" eb="2">
      <t>ソクテイ</t>
    </rPh>
    <rPh sb="2" eb="3">
      <t>シャ</t>
    </rPh>
    <phoneticPr fontId="1"/>
  </si>
  <si>
    <t>小型貨物</t>
    <rPh sb="0" eb="4">
      <t>コガタカモツ</t>
    </rPh>
    <phoneticPr fontId="1"/>
  </si>
  <si>
    <t>普通貨物</t>
    <rPh sb="0" eb="4">
      <t>フツウカモツ</t>
    </rPh>
    <phoneticPr fontId="1"/>
  </si>
  <si>
    <t>合計貨物</t>
    <rPh sb="0" eb="2">
      <t>ゴウケイ</t>
    </rPh>
    <rPh sb="2" eb="4">
      <t>カモツ</t>
    </rPh>
    <phoneticPr fontId="1"/>
  </si>
  <si>
    <t>合計台数</t>
    <rPh sb="0" eb="2">
      <t>ゴウケイ</t>
    </rPh>
    <rPh sb="2" eb="4">
      <t>ダイスウ</t>
    </rPh>
    <phoneticPr fontId="1"/>
  </si>
  <si>
    <r>
      <rPr>
        <b/>
        <sz val="11"/>
        <color rgb="FFFF0000"/>
        <rFont val="ＭＳ Ｐゴシック"/>
        <family val="3"/>
        <charset val="128"/>
        <scheme val="minor"/>
      </rPr>
      <t>*</t>
    </r>
    <r>
      <rPr>
        <sz val="11"/>
        <color theme="1"/>
        <rFont val="ＭＳ Ｐゴシック"/>
        <family val="2"/>
        <charset val="128"/>
        <scheme val="minor"/>
      </rPr>
      <t xml:space="preserve">
12000*0.6/(12*1.3)</t>
    </r>
    <phoneticPr fontId="1"/>
  </si>
  <si>
    <t>貨物混入率</t>
    <rPh sb="0" eb="2">
      <t>カモツ</t>
    </rPh>
    <rPh sb="2" eb="4">
      <t>コンニュウ</t>
    </rPh>
    <rPh sb="4" eb="5">
      <t>リツ</t>
    </rPh>
    <phoneticPr fontId="1"/>
  </si>
  <si>
    <t>備考</t>
    <rPh sb="0" eb="2">
      <t>ビコウ</t>
    </rPh>
    <phoneticPr fontId="1"/>
  </si>
  <si>
    <t>備考：</t>
    <rPh sb="0" eb="2">
      <t>ビコウ</t>
    </rPh>
    <phoneticPr fontId="1"/>
  </si>
  <si>
    <t>Data01～20</t>
    <phoneticPr fontId="1"/>
  </si>
  <si>
    <t>Data21～40</t>
    <phoneticPr fontId="1"/>
  </si>
  <si>
    <t>札幌市交通情報分析　データ・ベース　001</t>
    <rPh sb="0" eb="3">
      <t>サッポロシ</t>
    </rPh>
    <rPh sb="3" eb="5">
      <t>コウツウ</t>
    </rPh>
    <rPh sb="5" eb="7">
      <t>ジョウホウ</t>
    </rPh>
    <rPh sb="7" eb="9">
      <t>ブンセキ</t>
    </rPh>
    <phoneticPr fontId="1"/>
  </si>
  <si>
    <t>市民交通評価グループ　</t>
    <rPh sb="0" eb="2">
      <t>シミン</t>
    </rPh>
    <rPh sb="2" eb="4">
      <t>コウツウ</t>
    </rPh>
    <rPh sb="4" eb="6">
      <t>ヒョウカ</t>
    </rPh>
    <phoneticPr fontId="1"/>
  </si>
  <si>
    <t>信号機が多い場合　＝　12000 x 0.6 ＝　7200 台/車線/日</t>
    <rPh sb="0" eb="2">
      <t>シンゴウ</t>
    </rPh>
    <rPh sb="2" eb="3">
      <t>キ</t>
    </rPh>
    <rPh sb="4" eb="5">
      <t>オオ</t>
    </rPh>
    <rPh sb="6" eb="8">
      <t>バアイ</t>
    </rPh>
    <phoneticPr fontId="1"/>
  </si>
  <si>
    <t>日当たりの時間数　＝　12 時間/昼間　x　1.3 夜間率</t>
    <rPh sb="0" eb="1">
      <t>ヒ</t>
    </rPh>
    <rPh sb="1" eb="2">
      <t>ア</t>
    </rPh>
    <rPh sb="5" eb="8">
      <t>ジカンスウ</t>
    </rPh>
    <rPh sb="14" eb="15">
      <t>ジ</t>
    </rPh>
    <rPh sb="15" eb="16">
      <t>カン</t>
    </rPh>
    <rPh sb="17" eb="19">
      <t>チュウカン</t>
    </rPh>
    <rPh sb="26" eb="28">
      <t>ヤカン</t>
    </rPh>
    <rPh sb="28" eb="29">
      <t>リツ</t>
    </rPh>
    <phoneticPr fontId="1"/>
  </si>
  <si>
    <t>交通容量＝最大交通量　＝　12000　台/車線/日  ・・・・　出典：構造令</t>
    <rPh sb="0" eb="2">
      <t>コウツウ</t>
    </rPh>
    <rPh sb="2" eb="4">
      <t>ヨウリョウ</t>
    </rPh>
    <rPh sb="5" eb="7">
      <t>サイダイ</t>
    </rPh>
    <rPh sb="7" eb="9">
      <t>コウツウ</t>
    </rPh>
    <rPh sb="9" eb="10">
      <t>リョウ</t>
    </rPh>
    <rPh sb="19" eb="20">
      <t>ダイ</t>
    </rPh>
    <rPh sb="32" eb="34">
      <t>シュッテン</t>
    </rPh>
    <rPh sb="35" eb="37">
      <t>コウゾウ</t>
    </rPh>
    <rPh sb="37" eb="38">
      <t>レイ</t>
    </rPh>
    <phoneticPr fontId="1"/>
  </si>
  <si>
    <t>交通容量：　車線/時間　　12000*0.6/(12*1.3)　＝　461　台/車線/時間</t>
    <rPh sb="0" eb="2">
      <t>コウツウ</t>
    </rPh>
    <rPh sb="2" eb="4">
      <t>ヨウリョウ</t>
    </rPh>
    <rPh sb="6" eb="8">
      <t>シャセン</t>
    </rPh>
    <rPh sb="9" eb="11">
      <t>ジカン</t>
    </rPh>
    <rPh sb="38" eb="39">
      <t>ダイ</t>
    </rPh>
    <rPh sb="40" eb="42">
      <t>シャセン</t>
    </rPh>
    <rPh sb="43" eb="45">
      <t>ジカン</t>
    </rPh>
    <phoneticPr fontId="1"/>
  </si>
  <si>
    <t xml:space="preserve">  *　断面混雑度：
(台数/車線数)
/461</t>
    <rPh sb="12" eb="14">
      <t>ダイスウ</t>
    </rPh>
    <rPh sb="15" eb="18">
      <t>シャセンスウ</t>
    </rPh>
    <phoneticPr fontId="1"/>
  </si>
  <si>
    <t>断面混雑度　＝　実測交通量/交通容量　・・・　国土交通省</t>
    <rPh sb="8" eb="10">
      <t>ジッソク</t>
    </rPh>
    <rPh sb="10" eb="12">
      <t>コウツウ</t>
    </rPh>
    <rPh sb="12" eb="13">
      <t>リョウ</t>
    </rPh>
    <rPh sb="14" eb="16">
      <t>コウツウ</t>
    </rPh>
    <rPh sb="16" eb="18">
      <t>ヨウリョウ</t>
    </rPh>
    <rPh sb="23" eb="28">
      <t>コクド</t>
    </rPh>
    <phoneticPr fontId="1"/>
  </si>
  <si>
    <t>断面混雑度：
(台数/車線数)
/461  *</t>
    <rPh sb="8" eb="10">
      <t>ダイスウ</t>
    </rPh>
    <rPh sb="11" eb="14">
      <t>シャセンスウ</t>
    </rPh>
    <phoneticPr fontId="1"/>
  </si>
  <si>
    <t>断面混雑度：
(台数/車線数)
/461  *</t>
    <phoneticPr fontId="1"/>
  </si>
  <si>
    <t>断面混雑度：
(台数/車線数)
/461  *</t>
    <phoneticPr fontId="1"/>
  </si>
  <si>
    <t>断面混雑度/時間当たり　＝　（実測交通量/時間）/（交通容量/時間）</t>
    <rPh sb="6" eb="8">
      <t>ジカン</t>
    </rPh>
    <rPh sb="8" eb="9">
      <t>ア</t>
    </rPh>
    <rPh sb="15" eb="17">
      <t>ジッソク</t>
    </rPh>
    <rPh sb="17" eb="19">
      <t>コウツウ</t>
    </rPh>
    <rPh sb="19" eb="20">
      <t>リョウ</t>
    </rPh>
    <rPh sb="21" eb="23">
      <t>ジカン</t>
    </rPh>
    <rPh sb="26" eb="28">
      <t>コウツウ</t>
    </rPh>
    <rPh sb="28" eb="30">
      <t>ヨウリョウ</t>
    </rPh>
    <phoneticPr fontId="1"/>
  </si>
  <si>
    <t>初版：</t>
    <rPh sb="0" eb="1">
      <t>ショ</t>
    </rPh>
    <rPh sb="1" eb="2">
      <t>バン</t>
    </rPh>
    <phoneticPr fontId="1"/>
  </si>
  <si>
    <t>H28/2016/5/01</t>
    <phoneticPr fontId="1"/>
  </si>
  <si>
    <t>H.M</t>
    <phoneticPr fontId="1"/>
  </si>
  <si>
    <t>札幌市　「交通評価システム」　 　データ・べース　001</t>
    <rPh sb="0" eb="3">
      <t>サッポロシ</t>
    </rPh>
    <rPh sb="5" eb="7">
      <t>コウツウ</t>
    </rPh>
    <rPh sb="7" eb="9">
      <t>ヒョウカ</t>
    </rPh>
    <phoneticPr fontId="1"/>
  </si>
  <si>
    <t>Index</t>
    <phoneticPr fontId="1"/>
  </si>
  <si>
    <t>src:</t>
    <phoneticPr fontId="1"/>
  </si>
  <si>
    <t>web:</t>
    <phoneticPr fontId="1"/>
  </si>
  <si>
    <t>http://sky.geocities.jp/moiwasapp85/sapp/GrndSmry/TrafficSys_DB001.xlsx</t>
    <phoneticPr fontId="1"/>
  </si>
  <si>
    <t>svr85/sapp/GrndSmry/TrafficSys_DB001.xlsx</t>
    <phoneticPr fontId="1"/>
  </si>
  <si>
    <t>「自動車移動の所要時間分布の推移（道央都市圏）」</t>
  </si>
  <si>
    <t>道央都市圏合計</t>
  </si>
  <si>
    <t>トリップ数</t>
  </si>
  <si>
    <t>計</t>
    <rPh sb="0" eb="1">
      <t>ケイ</t>
    </rPh>
    <phoneticPr fontId="1"/>
  </si>
  <si>
    <t>＜計算の考え方＞</t>
  </si>
  <si>
    <t>例）0～10分の場合</t>
  </si>
  <si>
    <t>（0～5分の発生集中交通量）+（5～10分の発生集中交通量）＝2336048（TE）</t>
  </si>
  <si>
    <t>TE（トリップエンド）は起点と終点それぞれカウントしているため1/2をかけ、トリッ</t>
  </si>
  <si>
    <t>プ数に換算する必要がある。</t>
  </si>
  <si>
    <t>2336048×1/2＝1168024トリップ</t>
  </si>
  <si>
    <t>分布</t>
    <rPh sb="0" eb="2">
      <t>ブンプ</t>
    </rPh>
    <phoneticPr fontId="1"/>
  </si>
  <si>
    <t>chk</t>
    <phoneticPr fontId="1"/>
  </si>
  <si>
    <t>分</t>
    <rPh sb="0" eb="1">
      <t>フン</t>
    </rPh>
    <phoneticPr fontId="1"/>
  </si>
  <si>
    <t>～ 5</t>
    <phoneticPr fontId="1"/>
  </si>
  <si>
    <t>～ 10</t>
    <phoneticPr fontId="1"/>
  </si>
  <si>
    <t>～ 15</t>
    <phoneticPr fontId="1"/>
  </si>
  <si>
    <t xml:space="preserve"> ～ 20</t>
    <phoneticPr fontId="1"/>
  </si>
  <si>
    <t>～ 25</t>
  </si>
  <si>
    <t>～ 30</t>
  </si>
  <si>
    <t>～ 40</t>
  </si>
  <si>
    <t>～ 50</t>
  </si>
  <si>
    <t xml:space="preserve"> ～ 60</t>
  </si>
  <si>
    <t>～ 70</t>
  </si>
  <si>
    <t xml:space="preserve"> ～ 80</t>
  </si>
  <si>
    <t>～ 90</t>
  </si>
  <si>
    <t>～120</t>
  </si>
  <si>
    <t>～150</t>
  </si>
  <si>
    <t xml:space="preserve"> 1 5 1 ～</t>
    <phoneticPr fontId="1"/>
  </si>
  <si>
    <t>km  @ 25 km/hr</t>
    <phoneticPr fontId="1"/>
  </si>
  <si>
    <t>km  @ 30 km/hr</t>
    <phoneticPr fontId="1"/>
  </si>
  <si>
    <t>外外　at 35%=</t>
    <rPh sb="0" eb="1">
      <t>ソト</t>
    </rPh>
    <rPh sb="1" eb="2">
      <t>ソト</t>
    </rPh>
    <phoneticPr fontId="1"/>
  </si>
  <si>
    <t>累積</t>
    <rPh sb="0" eb="2">
      <t>ルイセキ</t>
    </rPh>
    <phoneticPr fontId="1"/>
  </si>
  <si>
    <t>http://www.city.sapporo.jp/library_documents/2_pa.pdf</t>
    <phoneticPr fontId="1"/>
  </si>
  <si>
    <t xml:space="preserve">第４回PT調査 H21報告書3-1_02章　（交通課題・計画必要性)　図 2-65 知試験の所要時間分布パターンの変化（自動車）　　　Page 2-36
</t>
    <rPh sb="0" eb="1">
      <t>ダイ</t>
    </rPh>
    <rPh sb="2" eb="3">
      <t>カイ</t>
    </rPh>
    <rPh sb="5" eb="7">
      <t>チョウサ</t>
    </rPh>
    <rPh sb="11" eb="13">
      <t>ホウコク</t>
    </rPh>
    <rPh sb="13" eb="14">
      <t>ショ</t>
    </rPh>
    <rPh sb="20" eb="21">
      <t>ショウ</t>
    </rPh>
    <rPh sb="23" eb="25">
      <t>コウツウ</t>
    </rPh>
    <rPh sb="25" eb="27">
      <t>カダイ</t>
    </rPh>
    <rPh sb="28" eb="30">
      <t>ケイカク</t>
    </rPh>
    <rPh sb="30" eb="33">
      <t>ヒツヨウセイ</t>
    </rPh>
    <rPh sb="35" eb="36">
      <t>ズ</t>
    </rPh>
    <rPh sb="42" eb="43">
      <t>チ</t>
    </rPh>
    <rPh sb="43" eb="45">
      <t>シケン</t>
    </rPh>
    <rPh sb="46" eb="48">
      <t>ショヨウ</t>
    </rPh>
    <rPh sb="48" eb="50">
      <t>ジカン</t>
    </rPh>
    <rPh sb="50" eb="52">
      <t>ブンプ</t>
    </rPh>
    <rPh sb="57" eb="59">
      <t>ヘンカ</t>
    </rPh>
    <rPh sb="60" eb="63">
      <t>ジドウシャ</t>
    </rPh>
    <phoneticPr fontId="1"/>
  </si>
  <si>
    <t>第4回（2006）調査結果</t>
    <rPh sb="0" eb="1">
      <t>ダイ</t>
    </rPh>
    <rPh sb="2" eb="3">
      <t>カイ</t>
    </rPh>
    <rPh sb="9" eb="11">
      <t>チョウサ</t>
    </rPh>
    <rPh sb="11" eb="13">
      <t>ケッカ</t>
    </rPh>
    <phoneticPr fontId="1"/>
  </si>
  <si>
    <t>残　＝</t>
    <rPh sb="0" eb="1">
      <t>ザン</t>
    </rPh>
    <phoneticPr fontId="1"/>
  </si>
  <si>
    <t>環状道：南19条通りへの依存度評価</t>
    <rPh sb="0" eb="3">
      <t>カンジョウドウ</t>
    </rPh>
    <rPh sb="4" eb="5">
      <t>ミナミ</t>
    </rPh>
    <rPh sb="7" eb="8">
      <t>ジョウ</t>
    </rPh>
    <rPh sb="8" eb="9">
      <t>トオ</t>
    </rPh>
    <rPh sb="12" eb="15">
      <t>イゾンド</t>
    </rPh>
    <rPh sb="15" eb="17">
      <t>ヒョウカ</t>
    </rPh>
    <phoneticPr fontId="1"/>
  </si>
  <si>
    <t>北15西5(環状通)～北14東16(環状通)</t>
    <rPh sb="3" eb="4">
      <t>ニシ</t>
    </rPh>
    <rPh sb="14" eb="15">
      <t>ヒガシ</t>
    </rPh>
    <phoneticPr fontId="1"/>
  </si>
  <si>
    <t>北12西4～北12東15(北13北郷通)</t>
    <rPh sb="3" eb="4">
      <t>ニシ</t>
    </rPh>
    <rPh sb="9" eb="10">
      <t>ヒガシ</t>
    </rPh>
    <rPh sb="13" eb="14">
      <t>キタ</t>
    </rPh>
    <rPh sb="16" eb="18">
      <t>ホクゴウ</t>
    </rPh>
    <rPh sb="18" eb="19">
      <t>トオ</t>
    </rPh>
    <phoneticPr fontId="1"/>
  </si>
  <si>
    <t>札幌市都心部交通対策　第四回PT調査結果からの推計</t>
    <rPh sb="0" eb="3">
      <t>サッポロシ</t>
    </rPh>
    <rPh sb="3" eb="6">
      <t>トシンブ</t>
    </rPh>
    <rPh sb="6" eb="8">
      <t>コウツウ</t>
    </rPh>
    <rPh sb="8" eb="10">
      <t>タイサク</t>
    </rPh>
    <rPh sb="11" eb="12">
      <t>ダイ</t>
    </rPh>
    <rPh sb="12" eb="14">
      <t>ヨンカイ</t>
    </rPh>
    <rPh sb="16" eb="18">
      <t>チョウサ</t>
    </rPh>
    <rPh sb="18" eb="20">
      <t>ケッカ</t>
    </rPh>
    <rPh sb="23" eb="25">
      <t>スイケイ</t>
    </rPh>
    <phoneticPr fontId="1"/>
  </si>
  <si>
    <t>：　東＜－＞西　路線名</t>
    <rPh sb="8" eb="10">
      <t>ロセン</t>
    </rPh>
    <rPh sb="10" eb="11">
      <t>メイ</t>
    </rPh>
    <phoneticPr fontId="1"/>
  </si>
  <si>
    <t>北20西15(環状通)～北17東18(北18通)</t>
    <rPh sb="3" eb="4">
      <t>ニシ</t>
    </rPh>
    <rPh sb="15" eb="16">
      <t>ヒガシ</t>
    </rPh>
    <phoneticPr fontId="1"/>
  </si>
  <si>
    <t>北11西5～北12東15(北13北郷通)</t>
    <rPh sb="3" eb="4">
      <t>ニシ</t>
    </rPh>
    <rPh sb="9" eb="10">
      <t>ヒガシ</t>
    </rPh>
    <rPh sb="13" eb="14">
      <t>キタ</t>
    </rPh>
    <rPh sb="16" eb="18">
      <t>ホクゴウ</t>
    </rPh>
    <rPh sb="18" eb="19">
      <t>トオ</t>
    </rPh>
    <phoneticPr fontId="1"/>
  </si>
  <si>
    <t>北7西10(石山通)～北8東17(北8通)</t>
    <rPh sb="2" eb="3">
      <t>ニシ</t>
    </rPh>
    <rPh sb="6" eb="8">
      <t>イシヤマ</t>
    </rPh>
    <rPh sb="8" eb="9">
      <t>トオ</t>
    </rPh>
    <rPh sb="13" eb="14">
      <t>ヒガシ</t>
    </rPh>
    <rPh sb="17" eb="18">
      <t>キタ</t>
    </rPh>
    <rPh sb="19" eb="20">
      <t>トオ</t>
    </rPh>
    <phoneticPr fontId="1"/>
  </si>
  <si>
    <t>北1西27(北1宮の沢通)～北1東13(北1雁来通)</t>
    <rPh sb="2" eb="3">
      <t>ニシ</t>
    </rPh>
    <rPh sb="6" eb="7">
      <t>キタ</t>
    </rPh>
    <rPh sb="8" eb="9">
      <t>ミヤ</t>
    </rPh>
    <rPh sb="10" eb="11">
      <t>サワ</t>
    </rPh>
    <rPh sb="11" eb="12">
      <t>トオ</t>
    </rPh>
    <rPh sb="16" eb="17">
      <t>ヒガシ</t>
    </rPh>
    <rPh sb="20" eb="21">
      <t>キタ</t>
    </rPh>
    <rPh sb="22" eb="23">
      <t>ガン</t>
    </rPh>
    <rPh sb="23" eb="24">
      <t>ク</t>
    </rPh>
    <rPh sb="24" eb="25">
      <t>トオ</t>
    </rPh>
    <phoneticPr fontId="1"/>
  </si>
  <si>
    <t>大通西17(大通り北)～大通西1</t>
    <rPh sb="0" eb="2">
      <t>オオドオ</t>
    </rPh>
    <rPh sb="2" eb="3">
      <t>ニシ</t>
    </rPh>
    <rPh sb="6" eb="8">
      <t>オオドオ</t>
    </rPh>
    <rPh sb="9" eb="10">
      <t>キタ</t>
    </rPh>
    <phoneticPr fontId="1"/>
  </si>
  <si>
    <t>大通西28(大通り南)～大通東10</t>
    <rPh sb="0" eb="2">
      <t>オオドオ</t>
    </rPh>
    <rPh sb="2" eb="3">
      <t>ニシ</t>
    </rPh>
    <rPh sb="6" eb="8">
      <t>オオドオ</t>
    </rPh>
    <rPh sb="9" eb="10">
      <t>ミナミ</t>
    </rPh>
    <rPh sb="14" eb="15">
      <t>ヒガシ</t>
    </rPh>
    <phoneticPr fontId="1"/>
  </si>
  <si>
    <t>南1(環状通・南１通)～一条大橋(南１通)</t>
    <rPh sb="3" eb="5">
      <t>カンジョウ</t>
    </rPh>
    <rPh sb="5" eb="6">
      <t>ドオ</t>
    </rPh>
    <rPh sb="7" eb="8">
      <t>ミナミ</t>
    </rPh>
    <rPh sb="9" eb="10">
      <t>トオ</t>
    </rPh>
    <rPh sb="12" eb="14">
      <t>イチジョウ</t>
    </rPh>
    <rPh sb="14" eb="16">
      <t>オオハシ</t>
    </rPh>
    <phoneticPr fontId="1"/>
  </si>
  <si>
    <t>南4西27(環状通)～南4東5</t>
    <rPh sb="2" eb="3">
      <t>ニシ</t>
    </rPh>
    <rPh sb="6" eb="8">
      <t>カンジョウ</t>
    </rPh>
    <rPh sb="8" eb="9">
      <t>ドオ</t>
    </rPh>
    <rPh sb="11" eb="12">
      <t>ミナミ</t>
    </rPh>
    <rPh sb="13" eb="14">
      <t>ヒガシ</t>
    </rPh>
    <phoneticPr fontId="1"/>
  </si>
  <si>
    <t>南4西10(月寒通)～南5東4</t>
    <rPh sb="2" eb="3">
      <t>ニシ</t>
    </rPh>
    <rPh sb="6" eb="8">
      <t>ツキサップ</t>
    </rPh>
    <rPh sb="8" eb="9">
      <t>ドオ</t>
    </rPh>
    <rPh sb="11" eb="12">
      <t>ミナミ</t>
    </rPh>
    <rPh sb="13" eb="14">
      <t>ヒガシ</t>
    </rPh>
    <phoneticPr fontId="1"/>
  </si>
  <si>
    <t>南6西26(環状通)～南7東1</t>
    <rPh sb="2" eb="3">
      <t>ニシ</t>
    </rPh>
    <phoneticPr fontId="1"/>
  </si>
  <si>
    <t>南11西22～南11西6（市電通）</t>
    <rPh sb="7" eb="8">
      <t>ミナミ</t>
    </rPh>
    <rPh sb="10" eb="11">
      <t>ニシ</t>
    </rPh>
    <rPh sb="13" eb="15">
      <t>シデン</t>
    </rPh>
    <rPh sb="15" eb="16">
      <t>トオ</t>
    </rPh>
    <phoneticPr fontId="1"/>
  </si>
  <si>
    <t>南9西22(環状通・菊水旭山公園通)～南9西１(菊水旭山公園通)</t>
    <rPh sb="2" eb="3">
      <t>ニシ</t>
    </rPh>
    <rPh sb="19" eb="20">
      <t>ミナミ</t>
    </rPh>
    <rPh sb="21" eb="22">
      <t>ニシ</t>
    </rPh>
    <phoneticPr fontId="1"/>
  </si>
  <si>
    <t>南14西19(環状通・米里行啓通)～南14西6(米里行啓通)</t>
    <rPh sb="3" eb="4">
      <t>ニシ</t>
    </rPh>
    <rPh sb="18" eb="19">
      <t>ミナミ</t>
    </rPh>
    <rPh sb="21" eb="22">
      <t>ニシ</t>
    </rPh>
    <phoneticPr fontId="1"/>
  </si>
  <si>
    <t>南17西18(環状通)～南17西6（市電通）</t>
    <rPh sb="3" eb="4">
      <t>ニシ</t>
    </rPh>
    <rPh sb="12" eb="13">
      <t>ミナミ</t>
    </rPh>
    <rPh sb="15" eb="16">
      <t>ニシ</t>
    </rPh>
    <phoneticPr fontId="1"/>
  </si>
  <si>
    <t>南19西15(環状通)～南19西7(環状通・市電通)</t>
    <rPh sb="3" eb="4">
      <t>ニシ</t>
    </rPh>
    <phoneticPr fontId="1"/>
  </si>
  <si>
    <t>南21西15(・福住桑園通・市電通)～南21西7(市電通)</t>
    <rPh sb="3" eb="4">
      <t>ニシ</t>
    </rPh>
    <rPh sb="8" eb="10">
      <t>フクズミ</t>
    </rPh>
    <rPh sb="10" eb="12">
      <t>ソウエン</t>
    </rPh>
    <rPh sb="12" eb="13">
      <t>トオ</t>
    </rPh>
    <phoneticPr fontId="1"/>
  </si>
  <si>
    <t>：　南＜－＞北　路線名</t>
    <rPh sb="2" eb="3">
      <t>ミナミ</t>
    </rPh>
    <rPh sb="6" eb="7">
      <t>キタ</t>
    </rPh>
    <rPh sb="8" eb="10">
      <t>ロセン</t>
    </rPh>
    <rPh sb="10" eb="11">
      <t>メイ</t>
    </rPh>
    <phoneticPr fontId="1"/>
  </si>
  <si>
    <t>北20西15(環状通)～北1西27(環状通・北１宮の沢通)</t>
    <rPh sb="0" eb="1">
      <t>キタ</t>
    </rPh>
    <rPh sb="3" eb="4">
      <t>ニシ</t>
    </rPh>
    <rPh sb="12" eb="13">
      <t>キタ</t>
    </rPh>
    <rPh sb="14" eb="15">
      <t>ニシ</t>
    </rPh>
    <phoneticPr fontId="1"/>
  </si>
  <si>
    <t>八軒6東4(宮の森北24通)～宮の森4-10(北１宮の沢通)</t>
    <rPh sb="0" eb="2">
      <t>ハッケン</t>
    </rPh>
    <rPh sb="3" eb="4">
      <t>ヒガシ</t>
    </rPh>
    <rPh sb="6" eb="7">
      <t>ミヤ</t>
    </rPh>
    <rPh sb="8" eb="9">
      <t>モリ</t>
    </rPh>
    <rPh sb="9" eb="10">
      <t>キタ</t>
    </rPh>
    <rPh sb="12" eb="13">
      <t>トオ</t>
    </rPh>
    <rPh sb="15" eb="16">
      <t>ミヤ</t>
    </rPh>
    <rPh sb="17" eb="18">
      <t>モリ</t>
    </rPh>
    <rPh sb="23" eb="24">
      <t>キタ</t>
    </rPh>
    <rPh sb="25" eb="26">
      <t>ミヤ</t>
    </rPh>
    <rPh sb="27" eb="28">
      <t>サワ</t>
    </rPh>
    <rPh sb="28" eb="29">
      <t>ドオ</t>
    </rPh>
    <phoneticPr fontId="1"/>
  </si>
  <si>
    <t>北1西27(環状通・北１宮の沢通)～南19西15(環状通)</t>
    <rPh sb="18" eb="19">
      <t>ミナミ</t>
    </rPh>
    <rPh sb="21" eb="22">
      <t>ニシ</t>
    </rPh>
    <phoneticPr fontId="1"/>
  </si>
  <si>
    <t>南1西15丁目(西線電車通・福住桑園線)～南19西14(環状通)</t>
    <rPh sb="0" eb="1">
      <t>ミナミ</t>
    </rPh>
    <rPh sb="14" eb="16">
      <t>フクズミ</t>
    </rPh>
    <rPh sb="16" eb="18">
      <t>ソウエン</t>
    </rPh>
    <rPh sb="18" eb="19">
      <t>セン</t>
    </rPh>
    <phoneticPr fontId="1"/>
  </si>
  <si>
    <t>北7西10丁目(石山通)～南4西10(石山通・月寒通)</t>
    <rPh sb="0" eb="1">
      <t>キタ</t>
    </rPh>
    <rPh sb="13" eb="14">
      <t>ミナミ</t>
    </rPh>
    <rPh sb="15" eb="16">
      <t>ニシ</t>
    </rPh>
    <rPh sb="19" eb="21">
      <t>イシヤマ</t>
    </rPh>
    <rPh sb="21" eb="22">
      <t>トオ</t>
    </rPh>
    <rPh sb="23" eb="25">
      <t>ツキサップ</t>
    </rPh>
    <rPh sb="25" eb="26">
      <t>トオ</t>
    </rPh>
    <phoneticPr fontId="1"/>
  </si>
  <si>
    <t>南4西10(石山通・月寒通)～南19西11(環状通)</t>
    <rPh sb="15" eb="16">
      <t>ミナミ</t>
    </rPh>
    <rPh sb="18" eb="19">
      <t>ニシ</t>
    </rPh>
    <rPh sb="22" eb="25">
      <t>カンジョウ</t>
    </rPh>
    <phoneticPr fontId="1"/>
  </si>
  <si>
    <t>北7西7(西7丁目通)～南21西7(市電通)</t>
    <rPh sb="5" eb="6">
      <t>ニシ</t>
    </rPh>
    <rPh sb="7" eb="9">
      <t>チョウメ</t>
    </rPh>
    <rPh sb="9" eb="10">
      <t>トオ</t>
    </rPh>
    <rPh sb="12" eb="13">
      <t>ミナミ</t>
    </rPh>
    <rPh sb="15" eb="16">
      <t>ニシ</t>
    </rPh>
    <rPh sb="18" eb="19">
      <t>シ</t>
    </rPh>
    <rPh sb="19" eb="20">
      <t>デン</t>
    </rPh>
    <phoneticPr fontId="1"/>
  </si>
  <si>
    <t>北4西24(北5手稲通)～北4東4</t>
    <rPh sb="0" eb="1">
      <t>キタ</t>
    </rPh>
    <rPh sb="2" eb="3">
      <t>ニシ</t>
    </rPh>
    <rPh sb="6" eb="7">
      <t>キタ</t>
    </rPh>
    <rPh sb="8" eb="10">
      <t>テイネ</t>
    </rPh>
    <rPh sb="10" eb="11">
      <t>トオ</t>
    </rPh>
    <rPh sb="13" eb="14">
      <t>キタ</t>
    </rPh>
    <rPh sb="15" eb="16">
      <t>ヒガシ</t>
    </rPh>
    <phoneticPr fontId="1"/>
  </si>
  <si>
    <t>北5西4（西5樽川通）～南7西4</t>
    <rPh sb="0" eb="1">
      <t>キタ</t>
    </rPh>
    <rPh sb="2" eb="3">
      <t>ニシ</t>
    </rPh>
    <rPh sb="5" eb="6">
      <t>ニシ</t>
    </rPh>
    <rPh sb="7" eb="9">
      <t>タルカワ</t>
    </rPh>
    <rPh sb="9" eb="10">
      <t>トオ</t>
    </rPh>
    <rPh sb="12" eb="13">
      <t>ミナミ</t>
    </rPh>
    <rPh sb="14" eb="15">
      <t>ニシ</t>
    </rPh>
    <phoneticPr fontId="1"/>
  </si>
  <si>
    <t>札幌駅南口(駅前通)～南4西4(月寒通)</t>
    <rPh sb="0" eb="3">
      <t>サッポロエキ</t>
    </rPh>
    <rPh sb="3" eb="5">
      <t>ミナミグチ</t>
    </rPh>
    <rPh sb="6" eb="8">
      <t>エキマエ</t>
    </rPh>
    <rPh sb="8" eb="9">
      <t>トオ</t>
    </rPh>
    <rPh sb="11" eb="12">
      <t>ミナミ</t>
    </rPh>
    <rPh sb="13" eb="14">
      <t>ニシ</t>
    </rPh>
    <rPh sb="16" eb="18">
      <t>ツキサップ</t>
    </rPh>
    <rPh sb="18" eb="19">
      <t>トオ</t>
    </rPh>
    <phoneticPr fontId="1"/>
  </si>
  <si>
    <t>北4西3～南10西2（菊水旭山公園通）</t>
    <rPh sb="0" eb="1">
      <t>キタ</t>
    </rPh>
    <rPh sb="2" eb="3">
      <t>ニシ</t>
    </rPh>
    <rPh sb="5" eb="6">
      <t>ミナミ</t>
    </rPh>
    <rPh sb="8" eb="9">
      <t>ニシ</t>
    </rPh>
    <rPh sb="11" eb="13">
      <t>キクスイ</t>
    </rPh>
    <rPh sb="13" eb="15">
      <t>アサヒヤマ</t>
    </rPh>
    <rPh sb="15" eb="17">
      <t>コウエン</t>
    </rPh>
    <rPh sb="17" eb="18">
      <t>トオ</t>
    </rPh>
    <phoneticPr fontId="1"/>
  </si>
  <si>
    <t>北14西1～南7西1</t>
    <rPh sb="0" eb="1">
      <t>キタ</t>
    </rPh>
    <rPh sb="3" eb="4">
      <t>ニシ</t>
    </rPh>
    <rPh sb="6" eb="7">
      <t>ミナミ</t>
    </rPh>
    <rPh sb="8" eb="9">
      <t>ニシ</t>
    </rPh>
    <phoneticPr fontId="1"/>
  </si>
  <si>
    <t>札幌新道・札幌北(創成川通)～南７西１（創成川通）</t>
    <rPh sb="15" eb="16">
      <t>ミナミ</t>
    </rPh>
    <rPh sb="17" eb="18">
      <t>ニシ</t>
    </rPh>
    <rPh sb="20" eb="22">
      <t>ソウセイ</t>
    </rPh>
    <rPh sb="22" eb="23">
      <t>カワ</t>
    </rPh>
    <rPh sb="23" eb="24">
      <t>トオ</t>
    </rPh>
    <phoneticPr fontId="1"/>
  </si>
  <si>
    <t>北33東2・北32東1～南4東2（月寒通）</t>
    <rPh sb="0" eb="1">
      <t>キタ</t>
    </rPh>
    <rPh sb="3" eb="4">
      <t>ヒガシ</t>
    </rPh>
    <rPh sb="6" eb="7">
      <t>キタ</t>
    </rPh>
    <rPh sb="9" eb="10">
      <t>ヒガシ</t>
    </rPh>
    <rPh sb="12" eb="13">
      <t>ミナミ</t>
    </rPh>
    <rPh sb="14" eb="15">
      <t>ヒガシ</t>
    </rPh>
    <rPh sb="17" eb="19">
      <t>ツキサップ</t>
    </rPh>
    <rPh sb="19" eb="20">
      <t>トオ</t>
    </rPh>
    <phoneticPr fontId="1"/>
  </si>
  <si>
    <t>北33東2（東3通）～南5東3/南6東3</t>
    <rPh sb="0" eb="1">
      <t>キタ</t>
    </rPh>
    <rPh sb="3" eb="4">
      <t>ヒガシ</t>
    </rPh>
    <rPh sb="6" eb="7">
      <t>ヒガシ</t>
    </rPh>
    <rPh sb="8" eb="9">
      <t>トオ</t>
    </rPh>
    <rPh sb="11" eb="12">
      <t>ミナミ</t>
    </rPh>
    <rPh sb="13" eb="14">
      <t>ヒガシ</t>
    </rPh>
    <rPh sb="16" eb="17">
      <t>ミナミ</t>
    </rPh>
    <rPh sb="18" eb="19">
      <t>ヒガシ</t>
    </rPh>
    <phoneticPr fontId="1"/>
  </si>
  <si>
    <t>北34東7（東8篠路通）～一条大橋（南1条通り）</t>
    <rPh sb="0" eb="1">
      <t>キタ</t>
    </rPh>
    <rPh sb="3" eb="4">
      <t>ヒガシ</t>
    </rPh>
    <rPh sb="6" eb="7">
      <t>ヒガシ</t>
    </rPh>
    <rPh sb="8" eb="10">
      <t>シノロ</t>
    </rPh>
    <rPh sb="10" eb="11">
      <t>トオ</t>
    </rPh>
    <rPh sb="13" eb="15">
      <t>イチジョウ</t>
    </rPh>
    <rPh sb="15" eb="17">
      <t>オオハシ</t>
    </rPh>
    <rPh sb="18" eb="19">
      <t>ミナミ</t>
    </rPh>
    <rPh sb="20" eb="21">
      <t>ジョウ</t>
    </rPh>
    <rPh sb="21" eb="22">
      <t>トオ</t>
    </rPh>
    <phoneticPr fontId="1"/>
  </si>
  <si>
    <t>北14東16(環状通)～南19大橋（環状通）</t>
    <rPh sb="12" eb="13">
      <t>ミナミ</t>
    </rPh>
    <rPh sb="15" eb="17">
      <t>オオハシ</t>
    </rPh>
    <rPh sb="18" eb="21">
      <t>カンジョウ</t>
    </rPh>
    <phoneticPr fontId="1"/>
  </si>
  <si>
    <t>都心部交通緩和の為の　路線ごとの　路線交通量転換元＆転換先　</t>
    <rPh sb="0" eb="3">
      <t>トシンブ</t>
    </rPh>
    <rPh sb="3" eb="5">
      <t>コウツウ</t>
    </rPh>
    <rPh sb="5" eb="7">
      <t>カンワ</t>
    </rPh>
    <rPh sb="8" eb="9">
      <t>タメ</t>
    </rPh>
    <rPh sb="11" eb="13">
      <t>ロセン</t>
    </rPh>
    <rPh sb="22" eb="24">
      <t>テンカン</t>
    </rPh>
    <rPh sb="24" eb="25">
      <t>モト</t>
    </rPh>
    <rPh sb="28" eb="29">
      <t>サキ</t>
    </rPh>
    <phoneticPr fontId="1"/>
  </si>
  <si>
    <t>EW1</t>
    <phoneticPr fontId="1"/>
  </si>
  <si>
    <t>EW2</t>
  </si>
  <si>
    <t>EW3</t>
  </si>
  <si>
    <t>EW4</t>
  </si>
  <si>
    <t>EW5</t>
  </si>
  <si>
    <t>EW6</t>
  </si>
  <si>
    <t>EW7</t>
  </si>
  <si>
    <t>EW8</t>
  </si>
  <si>
    <t>EW9</t>
  </si>
  <si>
    <t>EW10</t>
  </si>
  <si>
    <t>EW11</t>
  </si>
  <si>
    <t>EW12</t>
  </si>
  <si>
    <t>EW13</t>
  </si>
  <si>
    <t>EW14</t>
  </si>
  <si>
    <t>EW15</t>
  </si>
  <si>
    <t>EW16</t>
  </si>
  <si>
    <t>EW17</t>
  </si>
  <si>
    <t>EW18</t>
  </si>
  <si>
    <t>EW19</t>
  </si>
  <si>
    <t>SN1</t>
    <phoneticPr fontId="1"/>
  </si>
  <si>
    <t>SN2</t>
  </si>
  <si>
    <t>SN3</t>
  </si>
  <si>
    <t>SN4</t>
  </si>
  <si>
    <t>SN5</t>
  </si>
  <si>
    <t>SN6</t>
  </si>
  <si>
    <t>SN7</t>
  </si>
  <si>
    <t>SN8</t>
  </si>
  <si>
    <t>SN9</t>
  </si>
  <si>
    <t>SN10</t>
  </si>
  <si>
    <t>SN11</t>
  </si>
  <si>
    <t>SN12</t>
  </si>
  <si>
    <t>SN13</t>
  </si>
  <si>
    <t>SN14</t>
  </si>
  <si>
    <t>SN15</t>
  </si>
  <si>
    <t>SN16</t>
  </si>
  <si>
    <t>転換交通量　台数　</t>
    <rPh sb="2" eb="4">
      <t>コウツウ</t>
    </rPh>
    <rPh sb="4" eb="5">
      <t>リョウ</t>
    </rPh>
    <rPh sb="6" eb="8">
      <t>ダイスウ</t>
    </rPh>
    <phoneticPr fontId="1"/>
  </si>
  <si>
    <t>from</t>
    <phoneticPr fontId="1"/>
  </si>
  <si>
    <t>to</t>
    <phoneticPr fontId="1"/>
  </si>
  <si>
    <t>参考：</t>
    <rPh sb="0" eb="2">
      <t>サンコウ</t>
    </rPh>
    <phoneticPr fontId="1"/>
  </si>
  <si>
    <t>札幌環状線</t>
  </si>
  <si>
    <t>西7丁目線</t>
    <phoneticPr fontId="1"/>
  </si>
  <si>
    <t>札幌市</t>
    <rPh sb="0" eb="3">
      <t>サッポロシ</t>
    </rPh>
    <phoneticPr fontId="1"/>
  </si>
  <si>
    <t>平日晴れ</t>
    <phoneticPr fontId="1"/>
  </si>
  <si>
    <t>H2720150714</t>
    <phoneticPr fontId="1"/>
  </si>
  <si>
    <t>東：東進　直進</t>
    <rPh sb="0" eb="1">
      <t>ヒガシ</t>
    </rPh>
    <rPh sb="2" eb="4">
      <t>トウシン</t>
    </rPh>
    <rPh sb="5" eb="7">
      <t>チョクシン</t>
    </rPh>
    <phoneticPr fontId="1"/>
  </si>
  <si>
    <t>　東：西進　直進</t>
    <rPh sb="1" eb="2">
      <t>ヒガシ</t>
    </rPh>
    <rPh sb="3" eb="4">
      <t>ニシ</t>
    </rPh>
    <rPh sb="4" eb="5">
      <t>シン</t>
    </rPh>
    <rPh sb="6" eb="8">
      <t>チョクシン</t>
    </rPh>
    <phoneticPr fontId="1"/>
  </si>
  <si>
    <t>西：東進　直進</t>
    <rPh sb="0" eb="1">
      <t>ニシ</t>
    </rPh>
    <rPh sb="2" eb="4">
      <t>トウシン</t>
    </rPh>
    <rPh sb="3" eb="4">
      <t>シン</t>
    </rPh>
    <rPh sb="5" eb="7">
      <t>チョクシン</t>
    </rPh>
    <phoneticPr fontId="1"/>
  </si>
  <si>
    <t>西：西進　直進</t>
    <rPh sb="0" eb="1">
      <t>ニシ</t>
    </rPh>
    <rPh sb="2" eb="3">
      <t>ニシ</t>
    </rPh>
    <rPh sb="3" eb="4">
      <t>シン</t>
    </rPh>
    <rPh sb="5" eb="7">
      <t>チョクシン</t>
    </rPh>
    <phoneticPr fontId="1"/>
  </si>
  <si>
    <t>方位依存度評価</t>
    <rPh sb="0" eb="2">
      <t>ホウイ</t>
    </rPh>
    <rPh sb="2" eb="4">
      <t>イゾン</t>
    </rPh>
    <rPh sb="4" eb="5">
      <t>ド</t>
    </rPh>
    <rPh sb="5" eb="7">
      <t>ヒョウカ</t>
    </rPh>
    <phoneticPr fontId="1"/>
  </si>
  <si>
    <t>環状通：南19条通り</t>
    <rPh sb="0" eb="3">
      <t>カンジョウ</t>
    </rPh>
    <rPh sb="4" eb="5">
      <t>ミナミ</t>
    </rPh>
    <rPh sb="7" eb="8">
      <t>ジョウ</t>
    </rPh>
    <rPh sb="8" eb="9">
      <t>トオ</t>
    </rPh>
    <phoneticPr fontId="1"/>
  </si>
  <si>
    <t>台</t>
    <rPh sb="0" eb="1">
      <t>ダイ</t>
    </rPh>
    <phoneticPr fontId="1"/>
  </si>
  <si>
    <t>～</t>
    <phoneticPr fontId="1"/>
  </si>
  <si>
    <t>1/16</t>
    <phoneticPr fontId="1"/>
  </si>
  <si>
    <t>Data1001～1020</t>
    <phoneticPr fontId="1"/>
  </si>
  <si>
    <t>https://main-omega.ssl-lolipop.jp/sapp/info/Doc_by_City_20150427_p22.jpg</t>
    <phoneticPr fontId="1"/>
  </si>
  <si>
    <t>https://main-omega.ssl-lolipop.jp/sapp/info/Doc_by_City_20150427.pdf</t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</si>
</sst>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76" formatCode="0.0"/>
    <numFmt numFmtId="177" formatCode="0.0%"/>
  </numFmts>
  <fonts count="20" x14ac:knownFonts="1">
    <font>
      <sz val="11"/>
      <color theme="1"/>
      <name val="ＭＳ Ｐゴシック"/>
      <family val="2"/>
      <charset val="128"/>
      <scheme val="minor"/>
    </font>
    <font>
      <sz val="6"/>
      <name val="ＭＳ Ｐゴシック"/>
      <family val="2"/>
      <charset val="128"/>
      <scheme val="minor"/>
    </font>
    <font>
      <b/>
      <sz val="11"/>
      <color theme="1"/>
      <name val="ＭＳ Ｐゴシック"/>
      <family val="3"/>
      <charset val="128"/>
      <scheme val="minor"/>
    </font>
    <font>
      <b/>
      <sz val="18"/>
      <color theme="1"/>
      <name val="ＭＳ Ｐゴシック"/>
      <family val="3"/>
      <charset val="128"/>
      <scheme val="minor"/>
    </font>
    <font>
      <b/>
      <sz val="11"/>
      <color theme="4"/>
      <name val="ＭＳ Ｐゴシック"/>
      <family val="3"/>
      <charset val="128"/>
      <scheme val="minor"/>
    </font>
    <font>
      <b/>
      <sz val="11"/>
      <color rgb="FFFF0000"/>
      <name val="ＭＳ Ｐゴシック"/>
      <family val="3"/>
      <charset val="128"/>
      <scheme val="minor"/>
    </font>
    <font>
      <b/>
      <sz val="11"/>
      <color theme="4" tint="-0.249977111117893"/>
      <name val="ＭＳ Ｐゴシック"/>
      <family val="3"/>
      <charset val="128"/>
      <scheme val="minor"/>
    </font>
    <font>
      <sz val="11"/>
      <color theme="1"/>
      <name val="ＭＳ Ｐゴシック"/>
      <family val="3"/>
      <charset val="128"/>
      <scheme val="minor"/>
    </font>
    <font>
      <u/>
      <sz val="11"/>
      <color theme="10"/>
      <name val="ＭＳ Ｐゴシック"/>
      <family val="2"/>
      <charset val="128"/>
      <scheme val="minor"/>
    </font>
    <font>
      <b/>
      <u/>
      <sz val="11"/>
      <color theme="10"/>
      <name val="ＭＳ Ｐゴシック"/>
      <family val="3"/>
      <charset val="128"/>
      <scheme val="minor"/>
    </font>
    <font>
      <sz val="18"/>
      <color theme="1"/>
      <name val="ＭＳ Ｐゴシック"/>
      <family val="3"/>
      <charset val="128"/>
      <scheme val="minor"/>
    </font>
    <font>
      <sz val="11"/>
      <color theme="1"/>
      <name val="ＭＳ Ｐゴシック"/>
      <family val="2"/>
      <charset val="128"/>
      <scheme val="minor"/>
    </font>
    <font>
      <b/>
      <sz val="14"/>
      <color theme="1"/>
      <name val="ＭＳ Ｐゴシック"/>
      <family val="3"/>
      <charset val="128"/>
      <scheme val="minor"/>
    </font>
    <font>
      <b/>
      <sz val="11"/>
      <color theme="8" tint="-0.249977111117893"/>
      <name val="ＭＳ Ｐゴシック"/>
      <family val="3"/>
      <charset val="128"/>
      <scheme val="minor"/>
    </font>
    <font>
      <b/>
      <sz val="16"/>
      <color theme="1"/>
      <name val="ＭＳ Ｐゴシック"/>
      <family val="3"/>
      <charset val="128"/>
      <scheme val="minor"/>
    </font>
    <font>
      <sz val="11"/>
      <color rgb="FFFFFF00"/>
      <name val="ＭＳ Ｐゴシック"/>
      <family val="2"/>
      <charset val="128"/>
      <scheme val="minor"/>
    </font>
    <font>
      <sz val="9"/>
      <color theme="1"/>
      <name val="ＭＳ Ｐゴシック"/>
      <family val="2"/>
      <charset val="128"/>
      <scheme val="minor"/>
    </font>
    <font>
      <b/>
      <sz val="11"/>
      <color rgb="FFFFFF00"/>
      <name val="ＭＳ Ｐゴシック"/>
      <family val="3"/>
      <charset val="128"/>
      <scheme val="minor"/>
    </font>
    <font>
      <b/>
      <sz val="12"/>
      <color rgb="FF0070C0"/>
      <name val="ＭＳ Ｐゴシック"/>
      <family val="3"/>
      <charset val="128"/>
      <scheme val="minor"/>
    </font>
    <font>
      <sz val="12"/>
      <color rgb="FF0070C0"/>
      <name val="ＭＳ Ｐゴシック"/>
      <family val="3"/>
      <charset val="128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70C0"/>
        <bgColor indexed="64"/>
      </patternFill>
    </fill>
  </fills>
  <borders count="7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dotted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ck">
        <color indexed="64"/>
      </left>
      <right style="medium">
        <color indexed="64"/>
      </right>
      <top style="thick">
        <color indexed="64"/>
      </top>
      <bottom style="dotted">
        <color indexed="64"/>
      </bottom>
      <diagonal/>
    </border>
    <border>
      <left/>
      <right/>
      <top style="thick">
        <color indexed="64"/>
      </top>
      <bottom style="dotted">
        <color indexed="64"/>
      </bottom>
      <diagonal/>
    </border>
    <border>
      <left/>
      <right style="thin">
        <color indexed="64"/>
      </right>
      <top style="thick">
        <color indexed="64"/>
      </top>
      <bottom style="dotted">
        <color indexed="64"/>
      </bottom>
      <diagonal/>
    </border>
    <border>
      <left style="thin">
        <color indexed="64"/>
      </left>
      <right/>
      <top style="thick">
        <color indexed="64"/>
      </top>
      <bottom style="dotted">
        <color indexed="64"/>
      </bottom>
      <diagonal/>
    </border>
    <border>
      <left style="thick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ck">
        <color indexed="64"/>
      </right>
      <top/>
      <bottom/>
      <diagonal/>
    </border>
    <border>
      <left style="thick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 style="medium">
        <color indexed="64"/>
      </right>
      <top style="thin">
        <color indexed="64"/>
      </top>
      <bottom/>
      <diagonal/>
    </border>
    <border>
      <left style="thick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ck">
        <color indexed="64"/>
      </left>
      <right style="medium">
        <color indexed="64"/>
      </right>
      <top/>
      <bottom style="thin">
        <color indexed="64"/>
      </bottom>
      <diagonal/>
    </border>
    <border>
      <left style="thick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ck">
        <color indexed="64"/>
      </right>
      <top style="thick">
        <color indexed="64"/>
      </top>
      <bottom style="dotted">
        <color indexed="64"/>
      </bottom>
      <diagonal/>
    </border>
    <border>
      <left style="thin">
        <color indexed="64"/>
      </left>
      <right/>
      <top style="dotted">
        <color indexed="64"/>
      </top>
      <bottom/>
      <diagonal/>
    </border>
    <border>
      <left/>
      <right/>
      <top style="dotted">
        <color indexed="64"/>
      </top>
      <bottom/>
      <diagonal/>
    </border>
    <border>
      <left/>
      <right style="thick">
        <color indexed="64"/>
      </right>
      <top style="dotted">
        <color indexed="64"/>
      </top>
      <bottom/>
      <diagonal/>
    </border>
    <border>
      <left style="thick">
        <color indexed="64"/>
      </left>
      <right/>
      <top style="medium">
        <color indexed="64"/>
      </top>
      <bottom style="thick">
        <color indexed="64"/>
      </bottom>
      <diagonal/>
    </border>
    <border>
      <left/>
      <right/>
      <top style="medium">
        <color indexed="64"/>
      </top>
      <bottom style="thick">
        <color indexed="64"/>
      </bottom>
      <diagonal/>
    </border>
    <border>
      <left/>
      <right style="thick">
        <color indexed="64"/>
      </right>
      <top style="medium">
        <color indexed="64"/>
      </top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/>
      <diagonal/>
    </border>
    <border>
      <left style="thin">
        <color indexed="64"/>
      </left>
      <right style="thick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</borders>
  <cellStyleXfs count="4">
    <xf numFmtId="0" fontId="0" fillId="0" borderId="0">
      <alignment vertical="center"/>
    </xf>
    <xf numFmtId="0" fontId="8" fillId="0" borderId="0" applyNumberFormat="0" applyFill="0" applyBorder="0" applyAlignment="0" applyProtection="0">
      <alignment vertical="center"/>
    </xf>
    <xf numFmtId="38" fontId="11" fillId="0" borderId="0" applyFont="0" applyFill="0" applyBorder="0" applyAlignment="0" applyProtection="0">
      <alignment vertical="center"/>
    </xf>
    <xf numFmtId="9" fontId="11" fillId="0" borderId="0" applyFont="0" applyFill="0" applyBorder="0" applyAlignment="0" applyProtection="0">
      <alignment vertical="center"/>
    </xf>
  </cellStyleXfs>
  <cellXfs count="237">
    <xf numFmtId="0" fontId="0" fillId="0" borderId="0" xfId="0">
      <alignment vertical="center"/>
    </xf>
    <xf numFmtId="0" fontId="2" fillId="0" borderId="0" xfId="0" applyFont="1">
      <alignment vertical="center"/>
    </xf>
    <xf numFmtId="0" fontId="0" fillId="0" borderId="2" xfId="0" applyBorder="1">
      <alignment vertical="center"/>
    </xf>
    <xf numFmtId="0" fontId="0" fillId="0" borderId="5" xfId="0" applyBorder="1">
      <alignment vertical="center"/>
    </xf>
    <xf numFmtId="0" fontId="0" fillId="0" borderId="6" xfId="0" applyBorder="1">
      <alignment vertical="center"/>
    </xf>
    <xf numFmtId="0" fontId="0" fillId="0" borderId="1" xfId="0" applyBorder="1">
      <alignment vertical="center"/>
    </xf>
    <xf numFmtId="0" fontId="0" fillId="0" borderId="9" xfId="0" applyBorder="1">
      <alignment vertical="center"/>
    </xf>
    <xf numFmtId="0" fontId="0" fillId="0" borderId="10" xfId="0" applyBorder="1">
      <alignment vertical="center"/>
    </xf>
    <xf numFmtId="0" fontId="2" fillId="0" borderId="11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2" fillId="0" borderId="13" xfId="0" applyFont="1" applyBorder="1">
      <alignment vertical="center"/>
    </xf>
    <xf numFmtId="0" fontId="2" fillId="0" borderId="14" xfId="0" applyFont="1" applyBorder="1">
      <alignment vertical="center"/>
    </xf>
    <xf numFmtId="0" fontId="2" fillId="0" borderId="19" xfId="0" applyFont="1" applyBorder="1">
      <alignment vertical="center"/>
    </xf>
    <xf numFmtId="0" fontId="2" fillId="0" borderId="20" xfId="0" applyFont="1" applyBorder="1">
      <alignment vertical="center"/>
    </xf>
    <xf numFmtId="0" fontId="2" fillId="3" borderId="23" xfId="0" applyFont="1" applyFill="1" applyBorder="1">
      <alignment vertical="center"/>
    </xf>
    <xf numFmtId="0" fontId="0" fillId="3" borderId="24" xfId="0" applyFill="1" applyBorder="1">
      <alignment vertical="center"/>
    </xf>
    <xf numFmtId="0" fontId="0" fillId="3" borderId="25" xfId="0" applyFill="1" applyBorder="1">
      <alignment vertical="center"/>
    </xf>
    <xf numFmtId="0" fontId="2" fillId="3" borderId="26" xfId="0" applyFont="1" applyFill="1" applyBorder="1">
      <alignment vertical="center"/>
    </xf>
    <xf numFmtId="0" fontId="0" fillId="6" borderId="2" xfId="0" applyFill="1" applyBorder="1">
      <alignment vertical="center"/>
    </xf>
    <xf numFmtId="0" fontId="0" fillId="6" borderId="5" xfId="0" applyFill="1" applyBorder="1">
      <alignment vertical="center"/>
    </xf>
    <xf numFmtId="0" fontId="2" fillId="6" borderId="19" xfId="0" applyFont="1" applyFill="1" applyBorder="1">
      <alignment vertical="center"/>
    </xf>
    <xf numFmtId="0" fontId="2" fillId="6" borderId="20" xfId="0" applyFont="1" applyFill="1" applyBorder="1">
      <alignment vertical="center"/>
    </xf>
    <xf numFmtId="0" fontId="0" fillId="6" borderId="3" xfId="0" applyFill="1" applyBorder="1">
      <alignment vertical="center"/>
    </xf>
    <xf numFmtId="0" fontId="0" fillId="6" borderId="7" xfId="0" applyFill="1" applyBorder="1">
      <alignment vertical="center"/>
    </xf>
    <xf numFmtId="0" fontId="2" fillId="6" borderId="21" xfId="0" applyFont="1" applyFill="1" applyBorder="1">
      <alignment vertical="center"/>
    </xf>
    <xf numFmtId="0" fontId="2" fillId="6" borderId="22" xfId="0" applyFont="1" applyFill="1" applyBorder="1">
      <alignment vertical="center"/>
    </xf>
    <xf numFmtId="0" fontId="2" fillId="6" borderId="27" xfId="0" applyFont="1" applyFill="1" applyBorder="1">
      <alignment vertical="center"/>
    </xf>
    <xf numFmtId="0" fontId="0" fillId="6" borderId="28" xfId="0" applyFill="1" applyBorder="1">
      <alignment vertical="center"/>
    </xf>
    <xf numFmtId="0" fontId="0" fillId="6" borderId="29" xfId="0" applyFill="1" applyBorder="1">
      <alignment vertical="center"/>
    </xf>
    <xf numFmtId="0" fontId="2" fillId="6" borderId="30" xfId="0" applyFont="1" applyFill="1" applyBorder="1">
      <alignment vertical="center"/>
    </xf>
    <xf numFmtId="0" fontId="0" fillId="3" borderId="31" xfId="0" applyFill="1" applyBorder="1">
      <alignment vertical="center"/>
    </xf>
    <xf numFmtId="0" fontId="0" fillId="6" borderId="8" xfId="0" applyFill="1" applyBorder="1">
      <alignment vertical="center"/>
    </xf>
    <xf numFmtId="0" fontId="0" fillId="6" borderId="6" xfId="0" applyFill="1" applyBorder="1">
      <alignment vertical="center"/>
    </xf>
    <xf numFmtId="0" fontId="0" fillId="6" borderId="32" xfId="0" applyFill="1" applyBorder="1">
      <alignment vertical="center"/>
    </xf>
    <xf numFmtId="0" fontId="2" fillId="0" borderId="17" xfId="0" applyFont="1" applyBorder="1" applyAlignment="1">
      <alignment horizontal="center" vertical="center"/>
    </xf>
    <xf numFmtId="0" fontId="0" fillId="4" borderId="31" xfId="0" applyFill="1" applyBorder="1" applyAlignment="1">
      <alignment horizontal="center" vertical="center"/>
    </xf>
    <xf numFmtId="0" fontId="0" fillId="4" borderId="24" xfId="0" applyFill="1" applyBorder="1" applyAlignment="1">
      <alignment horizontal="center" vertical="center"/>
    </xf>
    <xf numFmtId="0" fontId="0" fillId="4" borderId="25" xfId="0" applyFill="1" applyBorder="1" applyAlignment="1">
      <alignment horizontal="center" vertical="center"/>
    </xf>
    <xf numFmtId="0" fontId="2" fillId="4" borderId="23" xfId="0" applyFont="1" applyFill="1" applyBorder="1" applyAlignment="1">
      <alignment horizontal="center" vertical="center"/>
    </xf>
    <xf numFmtId="0" fontId="2" fillId="4" borderId="26" xfId="0" applyFont="1" applyFill="1" applyBorder="1" applyAlignment="1">
      <alignment horizontal="center" vertical="center"/>
    </xf>
    <xf numFmtId="0" fontId="0" fillId="0" borderId="0" xfId="0" applyBorder="1">
      <alignment vertical="center"/>
    </xf>
    <xf numFmtId="0" fontId="0" fillId="0" borderId="38" xfId="0" applyBorder="1">
      <alignment vertical="center"/>
    </xf>
    <xf numFmtId="20" fontId="0" fillId="0" borderId="38" xfId="0" applyNumberFormat="1" applyBorder="1" applyAlignment="1">
      <alignment horizontal="center" vertical="center"/>
    </xf>
    <xf numFmtId="0" fontId="7" fillId="0" borderId="39" xfId="0" applyFont="1" applyBorder="1" applyAlignment="1">
      <alignment horizontal="right" vertical="center"/>
    </xf>
    <xf numFmtId="0" fontId="7" fillId="0" borderId="40" xfId="0" applyFont="1" applyBorder="1" applyAlignment="1">
      <alignment horizontal="right" vertical="center"/>
    </xf>
    <xf numFmtId="0" fontId="2" fillId="3" borderId="41" xfId="0" applyFont="1" applyFill="1" applyBorder="1">
      <alignment vertical="center"/>
    </xf>
    <xf numFmtId="0" fontId="2" fillId="4" borderId="41" xfId="0" applyFont="1" applyFill="1" applyBorder="1" applyAlignment="1">
      <alignment vertical="center" wrapText="1"/>
    </xf>
    <xf numFmtId="0" fontId="7" fillId="0" borderId="38" xfId="0" applyFont="1" applyBorder="1" applyAlignment="1">
      <alignment vertical="center" wrapText="1"/>
    </xf>
    <xf numFmtId="0" fontId="7" fillId="6" borderId="42" xfId="0" applyFont="1" applyFill="1" applyBorder="1" applyAlignment="1">
      <alignment horizontal="right" vertical="center"/>
    </xf>
    <xf numFmtId="0" fontId="7" fillId="6" borderId="40" xfId="0" applyFont="1" applyFill="1" applyBorder="1" applyAlignment="1">
      <alignment horizontal="right" vertical="center"/>
    </xf>
    <xf numFmtId="0" fontId="2" fillId="6" borderId="43" xfId="0" applyFont="1" applyFill="1" applyBorder="1">
      <alignment vertical="center"/>
    </xf>
    <xf numFmtId="20" fontId="4" fillId="0" borderId="16" xfId="0" applyNumberFormat="1" applyFont="1" applyBorder="1" applyAlignment="1">
      <alignment horizontal="center" vertical="center"/>
    </xf>
    <xf numFmtId="20" fontId="4" fillId="0" borderId="4" xfId="0" applyNumberFormat="1" applyFont="1" applyBorder="1" applyAlignment="1">
      <alignment horizontal="center" vertical="center"/>
    </xf>
    <xf numFmtId="20" fontId="6" fillId="0" borderId="4" xfId="0" applyNumberFormat="1" applyFont="1" applyBorder="1" applyAlignment="1">
      <alignment horizontal="center" vertical="center"/>
    </xf>
    <xf numFmtId="20" fontId="6" fillId="0" borderId="15" xfId="0" applyNumberFormat="1" applyFont="1" applyBorder="1" applyAlignment="1">
      <alignment horizontal="center" vertical="center"/>
    </xf>
    <xf numFmtId="0" fontId="2" fillId="0" borderId="44" xfId="0" applyFont="1" applyBorder="1">
      <alignment vertical="center"/>
    </xf>
    <xf numFmtId="0" fontId="0" fillId="0" borderId="45" xfId="0" applyBorder="1">
      <alignment vertical="center"/>
    </xf>
    <xf numFmtId="0" fontId="0" fillId="0" borderId="46" xfId="0" applyBorder="1">
      <alignment vertical="center"/>
    </xf>
    <xf numFmtId="0" fontId="2" fillId="6" borderId="40" xfId="0" applyFont="1" applyFill="1" applyBorder="1">
      <alignment vertical="center"/>
    </xf>
    <xf numFmtId="0" fontId="0" fillId="0" borderId="6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2" fillId="0" borderId="51" xfId="0" applyFont="1" applyBorder="1">
      <alignment vertical="center"/>
    </xf>
    <xf numFmtId="0" fontId="0" fillId="0" borderId="52" xfId="0" applyBorder="1">
      <alignment vertical="center"/>
    </xf>
    <xf numFmtId="0" fontId="0" fillId="0" borderId="53" xfId="0" applyBorder="1">
      <alignment vertical="center"/>
    </xf>
    <xf numFmtId="0" fontId="2" fillId="5" borderId="33" xfId="0" applyFont="1" applyFill="1" applyBorder="1" applyAlignment="1">
      <alignment horizontal="center" vertical="center"/>
    </xf>
    <xf numFmtId="0" fontId="7" fillId="0" borderId="42" xfId="0" applyFont="1" applyBorder="1" applyAlignment="1">
      <alignment horizontal="right" vertical="center"/>
    </xf>
    <xf numFmtId="0" fontId="2" fillId="0" borderId="18" xfId="0" applyFont="1" applyBorder="1" applyAlignment="1">
      <alignment horizontal="center" vertical="center"/>
    </xf>
    <xf numFmtId="0" fontId="2" fillId="5" borderId="37" xfId="0" applyFont="1" applyFill="1" applyBorder="1" applyAlignment="1">
      <alignment horizontal="center" vertical="center"/>
    </xf>
    <xf numFmtId="0" fontId="9" fillId="0" borderId="0" xfId="1" applyFont="1">
      <alignment vertical="center"/>
    </xf>
    <xf numFmtId="0" fontId="3" fillId="5" borderId="0" xfId="0" applyFont="1" applyFill="1">
      <alignment vertical="center"/>
    </xf>
    <xf numFmtId="0" fontId="10" fillId="5" borderId="0" xfId="0" applyFont="1" applyFill="1">
      <alignment vertical="center"/>
    </xf>
    <xf numFmtId="0" fontId="0" fillId="5" borderId="0" xfId="0" applyFill="1">
      <alignment vertical="center"/>
    </xf>
    <xf numFmtId="0" fontId="2" fillId="0" borderId="38" xfId="0" applyFont="1" applyBorder="1" applyAlignment="1">
      <alignment vertical="center"/>
    </xf>
    <xf numFmtId="0" fontId="2" fillId="0" borderId="54" xfId="0" applyFont="1" applyBorder="1" applyAlignment="1">
      <alignment horizontal="center" vertical="center"/>
    </xf>
    <xf numFmtId="0" fontId="2" fillId="0" borderId="55" xfId="0" applyFont="1" applyBorder="1">
      <alignment vertical="center"/>
    </xf>
    <xf numFmtId="0" fontId="2" fillId="0" borderId="56" xfId="0" applyFont="1" applyBorder="1">
      <alignment vertical="center"/>
    </xf>
    <xf numFmtId="0" fontId="2" fillId="3" borderId="57" xfId="0" applyFont="1" applyFill="1" applyBorder="1">
      <alignment vertical="center"/>
    </xf>
    <xf numFmtId="0" fontId="2" fillId="4" borderId="57" xfId="0" applyFont="1" applyFill="1" applyBorder="1" applyAlignment="1">
      <alignment horizontal="center" vertical="center"/>
    </xf>
    <xf numFmtId="0" fontId="2" fillId="6" borderId="58" xfId="0" applyFont="1" applyFill="1" applyBorder="1">
      <alignment vertical="center"/>
    </xf>
    <xf numFmtId="0" fontId="2" fillId="6" borderId="56" xfId="0" applyFont="1" applyFill="1" applyBorder="1">
      <alignment vertical="center"/>
    </xf>
    <xf numFmtId="0" fontId="2" fillId="6" borderId="59" xfId="0" applyFont="1" applyFill="1" applyBorder="1">
      <alignment vertical="center"/>
    </xf>
    <xf numFmtId="0" fontId="0" fillId="0" borderId="56" xfId="0" applyBorder="1" applyAlignment="1">
      <alignment horizontal="center" vertical="center"/>
    </xf>
    <xf numFmtId="0" fontId="7" fillId="0" borderId="0" xfId="0" applyFont="1">
      <alignment vertical="center"/>
    </xf>
    <xf numFmtId="0" fontId="8" fillId="0" borderId="0" xfId="1">
      <alignment vertical="center"/>
    </xf>
    <xf numFmtId="38" fontId="0" fillId="0" borderId="1" xfId="2" applyFont="1" applyBorder="1">
      <alignment vertical="center"/>
    </xf>
    <xf numFmtId="38" fontId="0" fillId="0" borderId="3" xfId="2" applyFont="1" applyBorder="1">
      <alignment vertical="center"/>
    </xf>
    <xf numFmtId="38" fontId="0" fillId="0" borderId="7" xfId="2" applyFont="1" applyBorder="1">
      <alignment vertical="center"/>
    </xf>
    <xf numFmtId="38" fontId="0" fillId="5" borderId="62" xfId="2" applyFont="1" applyFill="1" applyBorder="1">
      <alignment vertical="center"/>
    </xf>
    <xf numFmtId="38" fontId="0" fillId="6" borderId="9" xfId="2" applyFont="1" applyFill="1" applyBorder="1">
      <alignment vertical="center"/>
    </xf>
    <xf numFmtId="38" fontId="0" fillId="6" borderId="1" xfId="2" applyFont="1" applyFill="1" applyBorder="1">
      <alignment vertical="center"/>
    </xf>
    <xf numFmtId="38" fontId="0" fillId="0" borderId="0" xfId="2" applyFont="1">
      <alignment vertical="center"/>
    </xf>
    <xf numFmtId="38" fontId="0" fillId="0" borderId="7" xfId="2" applyFont="1" applyBorder="1" applyAlignment="1">
      <alignment vertical="center"/>
    </xf>
    <xf numFmtId="9" fontId="0" fillId="10" borderId="9" xfId="3" applyFont="1" applyFill="1" applyBorder="1" applyAlignment="1">
      <alignment horizontal="center" vertical="center"/>
    </xf>
    <xf numFmtId="9" fontId="0" fillId="10" borderId="1" xfId="3" applyFont="1" applyFill="1" applyBorder="1" applyAlignment="1">
      <alignment horizontal="center" vertical="center"/>
    </xf>
    <xf numFmtId="38" fontId="0" fillId="7" borderId="61" xfId="2" applyFont="1" applyFill="1" applyBorder="1">
      <alignment vertical="center"/>
    </xf>
    <xf numFmtId="0" fontId="0" fillId="0" borderId="0" xfId="0" applyAlignment="1">
      <alignment horizontal="right" vertical="center"/>
    </xf>
    <xf numFmtId="9" fontId="0" fillId="9" borderId="9" xfId="3" applyFont="1" applyFill="1" applyBorder="1" applyAlignment="1">
      <alignment horizontal="center" vertical="center"/>
    </xf>
    <xf numFmtId="9" fontId="0" fillId="9" borderId="60" xfId="3" applyFont="1" applyFill="1" applyBorder="1" applyAlignment="1">
      <alignment horizontal="center" vertical="center"/>
    </xf>
    <xf numFmtId="38" fontId="0" fillId="0" borderId="0" xfId="2" applyFont="1" applyAlignment="1">
      <alignment horizontal="center" vertical="center"/>
    </xf>
    <xf numFmtId="9" fontId="0" fillId="3" borderId="11" xfId="3" applyFont="1" applyFill="1" applyBorder="1" applyAlignment="1">
      <alignment horizontal="center" vertical="center"/>
    </xf>
    <xf numFmtId="9" fontId="0" fillId="3" borderId="67" xfId="3" applyFont="1" applyFill="1" applyBorder="1" applyAlignment="1">
      <alignment horizontal="center" vertical="center"/>
    </xf>
    <xf numFmtId="9" fontId="0" fillId="10" borderId="68" xfId="3" applyFont="1" applyFill="1" applyBorder="1" applyAlignment="1">
      <alignment horizontal="center" vertical="center"/>
    </xf>
    <xf numFmtId="9" fontId="0" fillId="9" borderId="68" xfId="3" applyFont="1" applyFill="1" applyBorder="1" applyAlignment="1">
      <alignment horizontal="center" vertical="center"/>
    </xf>
    <xf numFmtId="0" fontId="0" fillId="0" borderId="65" xfId="0" applyBorder="1">
      <alignment vertical="center"/>
    </xf>
    <xf numFmtId="0" fontId="0" fillId="8" borderId="70" xfId="0" applyFill="1" applyBorder="1">
      <alignment vertical="center"/>
    </xf>
    <xf numFmtId="0" fontId="0" fillId="0" borderId="70" xfId="0" applyBorder="1">
      <alignment vertical="center"/>
    </xf>
    <xf numFmtId="0" fontId="0" fillId="0" borderId="66" xfId="0" applyBorder="1">
      <alignment vertical="center"/>
    </xf>
    <xf numFmtId="0" fontId="0" fillId="10" borderId="10" xfId="2" applyNumberFormat="1" applyFont="1" applyFill="1" applyBorder="1">
      <alignment vertical="center"/>
    </xf>
    <xf numFmtId="0" fontId="0" fillId="10" borderId="1" xfId="3" applyNumberFormat="1" applyFont="1" applyFill="1" applyBorder="1" applyAlignment="1">
      <alignment horizontal="center" vertical="center"/>
    </xf>
    <xf numFmtId="0" fontId="0" fillId="10" borderId="14" xfId="3" applyNumberFormat="1" applyFont="1" applyFill="1" applyBorder="1" applyAlignment="1">
      <alignment horizontal="center" vertical="center"/>
    </xf>
    <xf numFmtId="0" fontId="0" fillId="9" borderId="60" xfId="3" applyNumberFormat="1" applyFont="1" applyFill="1" applyBorder="1" applyAlignment="1">
      <alignment horizontal="center" vertical="center"/>
    </xf>
    <xf numFmtId="0" fontId="0" fillId="9" borderId="10" xfId="3" applyNumberFormat="1" applyFont="1" applyFill="1" applyBorder="1" applyAlignment="1">
      <alignment horizontal="center" vertical="center"/>
    </xf>
    <xf numFmtId="0" fontId="0" fillId="0" borderId="0" xfId="0" applyNumberFormat="1" applyBorder="1">
      <alignment vertical="center"/>
    </xf>
    <xf numFmtId="0" fontId="0" fillId="0" borderId="65" xfId="0" applyNumberFormat="1" applyBorder="1">
      <alignment vertical="center"/>
    </xf>
    <xf numFmtId="0" fontId="0" fillId="8" borderId="70" xfId="0" applyNumberFormat="1" applyFill="1" applyBorder="1">
      <alignment vertical="center"/>
    </xf>
    <xf numFmtId="0" fontId="0" fillId="0" borderId="70" xfId="0" applyNumberFormat="1" applyBorder="1">
      <alignment vertical="center"/>
    </xf>
    <xf numFmtId="0" fontId="0" fillId="0" borderId="66" xfId="0" applyNumberFormat="1" applyBorder="1">
      <alignment vertical="center"/>
    </xf>
    <xf numFmtId="38" fontId="0" fillId="3" borderId="11" xfId="2" applyFont="1" applyFill="1" applyBorder="1" applyAlignment="1">
      <alignment horizontal="center" vertical="center"/>
    </xf>
    <xf numFmtId="38" fontId="0" fillId="3" borderId="67" xfId="2" applyFont="1" applyFill="1" applyBorder="1" applyAlignment="1">
      <alignment horizontal="center" vertical="center"/>
    </xf>
    <xf numFmtId="38" fontId="0" fillId="3" borderId="12" xfId="2" applyFont="1" applyFill="1" applyBorder="1" applyAlignment="1">
      <alignment horizontal="center" vertical="center"/>
    </xf>
    <xf numFmtId="38" fontId="0" fillId="10" borderId="68" xfId="2" applyFont="1" applyFill="1" applyBorder="1" applyAlignment="1">
      <alignment horizontal="center" vertical="center"/>
    </xf>
    <xf numFmtId="38" fontId="0" fillId="10" borderId="9" xfId="2" applyFont="1" applyFill="1" applyBorder="1" applyAlignment="1">
      <alignment horizontal="center" vertical="center"/>
    </xf>
    <xf numFmtId="38" fontId="0" fillId="9" borderId="68" xfId="2" applyFont="1" applyFill="1" applyBorder="1" applyAlignment="1">
      <alignment horizontal="center" vertical="center"/>
    </xf>
    <xf numFmtId="0" fontId="0" fillId="11" borderId="1" xfId="0" applyFill="1" applyBorder="1" applyAlignment="1">
      <alignment horizontal="center" vertical="center"/>
    </xf>
    <xf numFmtId="176" fontId="0" fillId="11" borderId="1" xfId="0" applyNumberFormat="1" applyFill="1" applyBorder="1" applyAlignment="1">
      <alignment horizontal="center" vertical="center"/>
    </xf>
    <xf numFmtId="0" fontId="2" fillId="11" borderId="1" xfId="0" applyFont="1" applyFill="1" applyBorder="1">
      <alignment vertical="center"/>
    </xf>
    <xf numFmtId="38" fontId="2" fillId="7" borderId="63" xfId="2" applyFont="1" applyFill="1" applyBorder="1">
      <alignment vertical="center"/>
    </xf>
    <xf numFmtId="0" fontId="2" fillId="0" borderId="61" xfId="0" applyFont="1" applyBorder="1">
      <alignment vertical="center"/>
    </xf>
    <xf numFmtId="38" fontId="2" fillId="0" borderId="64" xfId="2" applyFont="1" applyBorder="1" applyAlignment="1">
      <alignment horizontal="center" vertical="center"/>
    </xf>
    <xf numFmtId="38" fontId="0" fillId="0" borderId="64" xfId="2" applyFont="1" applyBorder="1" applyAlignment="1">
      <alignment horizontal="center" vertical="center"/>
    </xf>
    <xf numFmtId="38" fontId="0" fillId="0" borderId="18" xfId="2" applyFont="1" applyBorder="1" applyAlignment="1">
      <alignment horizontal="center" vertical="center"/>
    </xf>
    <xf numFmtId="0" fontId="0" fillId="0" borderId="64" xfId="0" applyBorder="1">
      <alignment vertical="center"/>
    </xf>
    <xf numFmtId="0" fontId="0" fillId="0" borderId="18" xfId="0" applyBorder="1">
      <alignment vertical="center"/>
    </xf>
    <xf numFmtId="0" fontId="2" fillId="6" borderId="3" xfId="0" applyFont="1" applyFill="1" applyBorder="1">
      <alignment vertical="center"/>
    </xf>
    <xf numFmtId="177" fontId="0" fillId="3" borderId="67" xfId="3" applyNumberFormat="1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38" fontId="2" fillId="0" borderId="3" xfId="2" applyFont="1" applyBorder="1" applyAlignment="1">
      <alignment horizontal="center" vertical="center"/>
    </xf>
    <xf numFmtId="38" fontId="2" fillId="0" borderId="9" xfId="2" applyFont="1" applyBorder="1" applyAlignment="1">
      <alignment horizontal="center" vertical="center"/>
    </xf>
    <xf numFmtId="38" fontId="2" fillId="5" borderId="61" xfId="2" applyFont="1" applyFill="1" applyBorder="1" applyAlignment="1">
      <alignment horizontal="center" vertical="center"/>
    </xf>
    <xf numFmtId="177" fontId="0" fillId="3" borderId="72" xfId="3" applyNumberFormat="1" applyFont="1" applyFill="1" applyBorder="1" applyAlignment="1">
      <alignment horizontal="center" vertical="center"/>
    </xf>
    <xf numFmtId="9" fontId="0" fillId="7" borderId="64" xfId="3" applyFont="1" applyFill="1" applyBorder="1">
      <alignment vertical="center"/>
    </xf>
    <xf numFmtId="9" fontId="0" fillId="10" borderId="18" xfId="3" applyFont="1" applyFill="1" applyBorder="1">
      <alignment vertical="center"/>
    </xf>
    <xf numFmtId="0" fontId="0" fillId="0" borderId="0" xfId="0" applyAlignment="1">
      <alignment vertical="center"/>
    </xf>
    <xf numFmtId="0" fontId="12" fillId="5" borderId="0" xfId="0" applyFont="1" applyFill="1">
      <alignment vertical="center"/>
    </xf>
    <xf numFmtId="38" fontId="2" fillId="10" borderId="10" xfId="2" applyFont="1" applyFill="1" applyBorder="1">
      <alignment vertical="center"/>
    </xf>
    <xf numFmtId="0" fontId="2" fillId="9" borderId="10" xfId="3" applyNumberFormat="1" applyFont="1" applyFill="1" applyBorder="1" applyAlignment="1">
      <alignment horizontal="center" vertical="center"/>
    </xf>
    <xf numFmtId="38" fontId="2" fillId="9" borderId="10" xfId="3" applyNumberFormat="1" applyFont="1" applyFill="1" applyBorder="1" applyAlignment="1">
      <alignment horizontal="center" vertical="center"/>
    </xf>
    <xf numFmtId="38" fontId="2" fillId="8" borderId="70" xfId="0" applyNumberFormat="1" applyFont="1" applyFill="1" applyBorder="1">
      <alignment vertical="center"/>
    </xf>
    <xf numFmtId="0" fontId="13" fillId="0" borderId="64" xfId="0" applyFont="1" applyBorder="1" applyAlignment="1">
      <alignment horizontal="right" vertical="center"/>
    </xf>
    <xf numFmtId="9" fontId="13" fillId="5" borderId="13" xfId="3" applyFont="1" applyFill="1" applyBorder="1" applyAlignment="1">
      <alignment horizontal="center" vertical="center"/>
    </xf>
    <xf numFmtId="9" fontId="13" fillId="5" borderId="1" xfId="3" applyFont="1" applyFill="1" applyBorder="1" applyAlignment="1">
      <alignment horizontal="center" vertical="center"/>
    </xf>
    <xf numFmtId="9" fontId="13" fillId="5" borderId="9" xfId="3" applyFont="1" applyFill="1" applyBorder="1" applyAlignment="1">
      <alignment horizontal="center" vertical="center"/>
    </xf>
    <xf numFmtId="38" fontId="13" fillId="5" borderId="68" xfId="2" applyFont="1" applyFill="1" applyBorder="1" applyAlignment="1">
      <alignment horizontal="center" vertical="center"/>
    </xf>
    <xf numFmtId="38" fontId="13" fillId="5" borderId="1" xfId="2" applyFont="1" applyFill="1" applyBorder="1" applyAlignment="1">
      <alignment horizontal="center" vertical="center"/>
    </xf>
    <xf numFmtId="38" fontId="13" fillId="5" borderId="60" xfId="2" applyFont="1" applyFill="1" applyBorder="1" applyAlignment="1">
      <alignment horizontal="center" vertical="center"/>
    </xf>
    <xf numFmtId="38" fontId="0" fillId="9" borderId="60" xfId="2" applyFont="1" applyFill="1" applyBorder="1" applyAlignment="1">
      <alignment horizontal="center" vertical="center"/>
    </xf>
    <xf numFmtId="0" fontId="2" fillId="5" borderId="61" xfId="0" applyFont="1" applyFill="1" applyBorder="1">
      <alignment vertical="center"/>
    </xf>
    <xf numFmtId="38" fontId="2" fillId="5" borderId="64" xfId="2" applyFont="1" applyFill="1" applyBorder="1" applyAlignment="1">
      <alignment horizontal="center" vertical="center"/>
    </xf>
    <xf numFmtId="1" fontId="2" fillId="5" borderId="64" xfId="0" applyNumberFormat="1" applyFont="1" applyFill="1" applyBorder="1" applyAlignment="1">
      <alignment horizontal="center" vertical="center"/>
    </xf>
    <xf numFmtId="0" fontId="0" fillId="5" borderId="18" xfId="0" applyFill="1" applyBorder="1">
      <alignment vertical="center"/>
    </xf>
    <xf numFmtId="38" fontId="13" fillId="3" borderId="11" xfId="2" applyFont="1" applyFill="1" applyBorder="1" applyAlignment="1">
      <alignment horizontal="center" vertical="center"/>
    </xf>
    <xf numFmtId="38" fontId="13" fillId="3" borderId="67" xfId="2" applyFont="1" applyFill="1" applyBorder="1" applyAlignment="1">
      <alignment horizontal="center" vertical="center"/>
    </xf>
    <xf numFmtId="9" fontId="13" fillId="10" borderId="68" xfId="3" applyFont="1" applyFill="1" applyBorder="1" applyAlignment="1">
      <alignment horizontal="center" vertical="center"/>
    </xf>
    <xf numFmtId="38" fontId="13" fillId="10" borderId="60" xfId="2" applyFont="1" applyFill="1" applyBorder="1" applyAlignment="1">
      <alignment horizontal="center" vertical="center"/>
    </xf>
    <xf numFmtId="9" fontId="13" fillId="10" borderId="9" xfId="3" applyFont="1" applyFill="1" applyBorder="1" applyAlignment="1">
      <alignment horizontal="center" vertical="center"/>
    </xf>
    <xf numFmtId="38" fontId="13" fillId="10" borderId="10" xfId="2" applyFont="1" applyFill="1" applyBorder="1">
      <alignment vertical="center"/>
    </xf>
    <xf numFmtId="9" fontId="13" fillId="10" borderId="60" xfId="3" applyFont="1" applyFill="1" applyBorder="1" applyAlignment="1">
      <alignment horizontal="center" vertical="center"/>
    </xf>
    <xf numFmtId="38" fontId="13" fillId="10" borderId="10" xfId="2" applyFont="1" applyFill="1" applyBorder="1" applyAlignment="1">
      <alignment horizontal="center" vertical="center"/>
    </xf>
    <xf numFmtId="9" fontId="13" fillId="9" borderId="68" xfId="3" applyFont="1" applyFill="1" applyBorder="1" applyAlignment="1">
      <alignment horizontal="center" vertical="center"/>
    </xf>
    <xf numFmtId="0" fontId="13" fillId="9" borderId="60" xfId="3" applyNumberFormat="1" applyFont="1" applyFill="1" applyBorder="1" applyAlignment="1">
      <alignment horizontal="center" vertical="center"/>
    </xf>
    <xf numFmtId="38" fontId="13" fillId="9" borderId="10" xfId="2" applyFont="1" applyFill="1" applyBorder="1" applyAlignment="1">
      <alignment horizontal="center" vertical="center"/>
    </xf>
    <xf numFmtId="9" fontId="13" fillId="9" borderId="60" xfId="3" applyFont="1" applyFill="1" applyBorder="1" applyAlignment="1">
      <alignment horizontal="center" vertical="center"/>
    </xf>
    <xf numFmtId="38" fontId="13" fillId="8" borderId="73" xfId="2" applyFont="1" applyFill="1" applyBorder="1" applyAlignment="1">
      <alignment horizontal="center" vertical="center"/>
    </xf>
    <xf numFmtId="9" fontId="13" fillId="9" borderId="71" xfId="3" applyFont="1" applyFill="1" applyBorder="1" applyAlignment="1">
      <alignment horizontal="center" vertical="center"/>
    </xf>
    <xf numFmtId="0" fontId="13" fillId="9" borderId="0" xfId="3" applyNumberFormat="1" applyFont="1" applyFill="1" applyBorder="1" applyAlignment="1">
      <alignment horizontal="center" vertical="center"/>
    </xf>
    <xf numFmtId="38" fontId="13" fillId="9" borderId="0" xfId="2" applyFont="1" applyFill="1" applyBorder="1" applyAlignment="1">
      <alignment horizontal="center" vertical="center"/>
    </xf>
    <xf numFmtId="9" fontId="13" fillId="9" borderId="0" xfId="3" applyFont="1" applyFill="1" applyBorder="1" applyAlignment="1">
      <alignment horizontal="center" vertical="center"/>
    </xf>
    <xf numFmtId="38" fontId="13" fillId="9" borderId="6" xfId="2" applyFont="1" applyFill="1" applyBorder="1" applyAlignment="1">
      <alignment horizontal="center" vertical="center"/>
    </xf>
    <xf numFmtId="38" fontId="13" fillId="9" borderId="60" xfId="2" applyFont="1" applyFill="1" applyBorder="1" applyAlignment="1">
      <alignment horizontal="center" vertical="center"/>
    </xf>
    <xf numFmtId="38" fontId="13" fillId="0" borderId="74" xfId="2" applyFont="1" applyFill="1" applyBorder="1" applyAlignment="1">
      <alignment horizontal="center" vertical="center"/>
    </xf>
    <xf numFmtId="0" fontId="13" fillId="8" borderId="76" xfId="0" applyNumberFormat="1" applyFont="1" applyFill="1" applyBorder="1">
      <alignment vertical="center"/>
    </xf>
    <xf numFmtId="0" fontId="0" fillId="0" borderId="74" xfId="3" applyNumberFormat="1" applyFont="1" applyFill="1" applyBorder="1" applyAlignment="1">
      <alignment horizontal="center" vertical="center"/>
    </xf>
    <xf numFmtId="0" fontId="13" fillId="0" borderId="15" xfId="3" applyNumberFormat="1" applyFont="1" applyFill="1" applyBorder="1" applyAlignment="1">
      <alignment horizontal="center" vertical="center"/>
    </xf>
    <xf numFmtId="0" fontId="13" fillId="0" borderId="5" xfId="3" applyNumberFormat="1" applyFont="1" applyFill="1" applyBorder="1" applyAlignment="1">
      <alignment horizontal="center" vertical="center"/>
    </xf>
    <xf numFmtId="38" fontId="13" fillId="0" borderId="74" xfId="3" applyNumberFormat="1" applyFont="1" applyFill="1" applyBorder="1" applyAlignment="1">
      <alignment horizontal="center" vertical="center"/>
    </xf>
    <xf numFmtId="9" fontId="13" fillId="0" borderId="74" xfId="3" applyFont="1" applyFill="1" applyBorder="1" applyAlignment="1">
      <alignment horizontal="center" vertical="center"/>
    </xf>
    <xf numFmtId="38" fontId="13" fillId="0" borderId="0" xfId="0" applyNumberFormat="1" applyFont="1" applyAlignment="1">
      <alignment horizontal="center" vertical="center"/>
    </xf>
    <xf numFmtId="9" fontId="13" fillId="0" borderId="0" xfId="3" applyFont="1" applyAlignment="1">
      <alignment horizontal="center" vertical="center"/>
    </xf>
    <xf numFmtId="38" fontId="13" fillId="0" borderId="0" xfId="0" applyNumberFormat="1" applyFont="1">
      <alignment vertical="center"/>
    </xf>
    <xf numFmtId="0" fontId="2" fillId="11" borderId="44" xfId="0" applyFont="1" applyFill="1" applyBorder="1">
      <alignment vertical="center"/>
    </xf>
    <xf numFmtId="0" fontId="0" fillId="11" borderId="45" xfId="0" applyFill="1" applyBorder="1">
      <alignment vertical="center"/>
    </xf>
    <xf numFmtId="0" fontId="0" fillId="11" borderId="46" xfId="0" applyFill="1" applyBorder="1">
      <alignment vertical="center"/>
    </xf>
    <xf numFmtId="0" fontId="2" fillId="5" borderId="0" xfId="0" applyFont="1" applyFill="1">
      <alignment vertical="center"/>
    </xf>
    <xf numFmtId="0" fontId="14" fillId="0" borderId="0" xfId="0" applyFont="1">
      <alignment vertical="center"/>
    </xf>
    <xf numFmtId="0" fontId="2" fillId="0" borderId="77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0" fillId="0" borderId="1" xfId="0" applyFill="1" applyBorder="1">
      <alignment vertical="center"/>
    </xf>
    <xf numFmtId="0" fontId="10" fillId="0" borderId="0" xfId="0" applyFont="1">
      <alignment vertical="center"/>
    </xf>
    <xf numFmtId="9" fontId="15" fillId="8" borderId="69" xfId="3" applyFont="1" applyFill="1" applyBorder="1" applyAlignment="1">
      <alignment horizontal="center" vertical="center"/>
    </xf>
    <xf numFmtId="38" fontId="15" fillId="8" borderId="69" xfId="2" applyFont="1" applyFill="1" applyBorder="1" applyAlignment="1">
      <alignment horizontal="center" vertical="center"/>
    </xf>
    <xf numFmtId="9" fontId="13" fillId="5" borderId="75" xfId="3" applyFont="1" applyFill="1" applyBorder="1" applyAlignment="1">
      <alignment horizontal="center" vertical="center"/>
    </xf>
    <xf numFmtId="38" fontId="16" fillId="0" borderId="0" xfId="2" applyFont="1">
      <alignment vertical="center"/>
    </xf>
    <xf numFmtId="38" fontId="16" fillId="0" borderId="78" xfId="2" applyFont="1" applyBorder="1">
      <alignment vertical="center"/>
    </xf>
    <xf numFmtId="38" fontId="17" fillId="12" borderId="10" xfId="2" applyFont="1" applyFill="1" applyBorder="1" applyAlignment="1">
      <alignment horizontal="center" vertical="center"/>
    </xf>
    <xf numFmtId="0" fontId="17" fillId="12" borderId="71" xfId="0" applyFont="1" applyFill="1" applyBorder="1" applyAlignment="1">
      <alignment horizontal="center" vertical="center"/>
    </xf>
    <xf numFmtId="0" fontId="17" fillId="12" borderId="0" xfId="0" applyFont="1" applyFill="1" applyAlignment="1">
      <alignment horizontal="center" vertical="center"/>
    </xf>
    <xf numFmtId="38" fontId="17" fillId="12" borderId="0" xfId="0" applyNumberFormat="1" applyFont="1" applyFill="1" applyAlignment="1">
      <alignment horizontal="center" vertical="center"/>
    </xf>
    <xf numFmtId="0" fontId="15" fillId="12" borderId="0" xfId="0" applyFont="1" applyFill="1" applyAlignment="1">
      <alignment horizontal="center" vertical="center"/>
    </xf>
    <xf numFmtId="0" fontId="18" fillId="5" borderId="0" xfId="0" applyFont="1" applyFill="1">
      <alignment vertical="center"/>
    </xf>
    <xf numFmtId="0" fontId="19" fillId="5" borderId="0" xfId="0" applyFont="1" applyFill="1">
      <alignment vertical="center"/>
    </xf>
    <xf numFmtId="49" fontId="18" fillId="5" borderId="0" xfId="0" applyNumberFormat="1" applyFont="1" applyFill="1" applyAlignment="1">
      <alignment horizontal="center" vertical="center"/>
    </xf>
    <xf numFmtId="38" fontId="18" fillId="5" borderId="0" xfId="2" applyFont="1" applyFill="1" applyAlignment="1">
      <alignment horizontal="center" vertical="center"/>
    </xf>
    <xf numFmtId="0" fontId="19" fillId="5" borderId="0" xfId="0" applyFont="1" applyFill="1" applyAlignment="1">
      <alignment horizontal="center" vertical="center"/>
    </xf>
    <xf numFmtId="0" fontId="18" fillId="5" borderId="0" xfId="0" applyFont="1" applyFill="1" applyAlignment="1">
      <alignment horizontal="center" vertical="center"/>
    </xf>
    <xf numFmtId="0" fontId="2" fillId="4" borderId="77" xfId="0" applyFont="1" applyFill="1" applyBorder="1" applyAlignment="1">
      <alignment vertical="center"/>
    </xf>
    <xf numFmtId="0" fontId="0" fillId="4" borderId="45" xfId="0" applyFill="1" applyBorder="1">
      <alignment vertical="center"/>
    </xf>
    <xf numFmtId="0" fontId="0" fillId="4" borderId="46" xfId="0" applyFill="1" applyBorder="1">
      <alignment vertical="center"/>
    </xf>
    <xf numFmtId="0" fontId="2" fillId="2" borderId="36" xfId="0" applyFont="1" applyFill="1" applyBorder="1" applyAlignment="1">
      <alignment vertical="center"/>
    </xf>
    <xf numFmtId="0" fontId="0" fillId="0" borderId="34" xfId="0" applyBorder="1" applyAlignment="1">
      <alignment vertical="center"/>
    </xf>
    <xf numFmtId="0" fontId="0" fillId="0" borderId="35" xfId="0" applyBorder="1" applyAlignment="1">
      <alignment vertical="center"/>
    </xf>
    <xf numFmtId="0" fontId="0" fillId="0" borderId="15" xfId="0" applyBorder="1" applyAlignment="1">
      <alignment vertical="center"/>
    </xf>
    <xf numFmtId="0" fontId="0" fillId="0" borderId="0" xfId="0" applyBorder="1" applyAlignment="1">
      <alignment vertical="center"/>
    </xf>
    <xf numFmtId="0" fontId="0" fillId="0" borderId="16" xfId="0" applyBorder="1" applyAlignment="1">
      <alignment vertical="center"/>
    </xf>
    <xf numFmtId="0" fontId="0" fillId="0" borderId="48" xfId="0" applyBorder="1" applyAlignment="1">
      <alignment vertical="center"/>
    </xf>
    <xf numFmtId="0" fontId="0" fillId="0" borderId="49" xfId="0" applyBorder="1" applyAlignment="1">
      <alignment vertical="center"/>
    </xf>
    <xf numFmtId="0" fontId="0" fillId="0" borderId="50" xfId="0" applyBorder="1" applyAlignment="1">
      <alignment vertical="center"/>
    </xf>
    <xf numFmtId="0" fontId="2" fillId="6" borderId="36" xfId="0" applyFont="1" applyFill="1" applyBorder="1" applyAlignment="1">
      <alignment vertical="center"/>
    </xf>
    <xf numFmtId="0" fontId="0" fillId="0" borderId="47" xfId="0" applyBorder="1" applyAlignment="1">
      <alignment vertical="center"/>
    </xf>
    <xf numFmtId="0" fontId="2" fillId="2" borderId="34" xfId="0" applyFont="1" applyFill="1" applyBorder="1" applyAlignment="1">
      <alignment vertical="center"/>
    </xf>
    <xf numFmtId="0" fontId="0" fillId="0" borderId="15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2" fillId="0" borderId="44" xfId="0" applyFon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</cellXfs>
  <cellStyles count="4">
    <cellStyle name="パーセント" xfId="3" builtinId="5"/>
    <cellStyle name="ハイパーリンク" xfId="1" builtinId="8"/>
    <cellStyle name="桁区切り" xfId="2" builtinId="6"/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png"/><Relationship Id="rId13" Type="http://schemas.openxmlformats.org/officeDocument/2006/relationships/image" Target="../media/image20.png"/><Relationship Id="rId3" Type="http://schemas.openxmlformats.org/officeDocument/2006/relationships/image" Target="../media/image10.png"/><Relationship Id="rId7" Type="http://schemas.openxmlformats.org/officeDocument/2006/relationships/image" Target="../media/image14.png"/><Relationship Id="rId12" Type="http://schemas.openxmlformats.org/officeDocument/2006/relationships/image" Target="../media/image19.png"/><Relationship Id="rId2" Type="http://schemas.openxmlformats.org/officeDocument/2006/relationships/image" Target="../media/image9.png"/><Relationship Id="rId1" Type="http://schemas.openxmlformats.org/officeDocument/2006/relationships/image" Target="../media/image8.png"/><Relationship Id="rId6" Type="http://schemas.openxmlformats.org/officeDocument/2006/relationships/image" Target="../media/image13.png"/><Relationship Id="rId11" Type="http://schemas.openxmlformats.org/officeDocument/2006/relationships/image" Target="../media/image18.png"/><Relationship Id="rId5" Type="http://schemas.openxmlformats.org/officeDocument/2006/relationships/image" Target="../media/image12.png"/><Relationship Id="rId10" Type="http://schemas.openxmlformats.org/officeDocument/2006/relationships/image" Target="../media/image17.png"/><Relationship Id="rId4" Type="http://schemas.openxmlformats.org/officeDocument/2006/relationships/image" Target="../media/image11.png"/><Relationship Id="rId9" Type="http://schemas.openxmlformats.org/officeDocument/2006/relationships/image" Target="../media/image16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.png"/><Relationship Id="rId3" Type="http://schemas.openxmlformats.org/officeDocument/2006/relationships/image" Target="../media/image23.png"/><Relationship Id="rId7" Type="http://schemas.openxmlformats.org/officeDocument/2006/relationships/image" Target="../media/image27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6" Type="http://schemas.openxmlformats.org/officeDocument/2006/relationships/image" Target="../media/image26.png"/><Relationship Id="rId5" Type="http://schemas.openxmlformats.org/officeDocument/2006/relationships/image" Target="../media/image25.png"/><Relationship Id="rId4" Type="http://schemas.openxmlformats.org/officeDocument/2006/relationships/image" Target="../media/image24.png"/><Relationship Id="rId9" Type="http://schemas.openxmlformats.org/officeDocument/2006/relationships/image" Target="../media/image29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7" Type="http://schemas.openxmlformats.org/officeDocument/2006/relationships/image" Target="../media/image36.png"/><Relationship Id="rId2" Type="http://schemas.openxmlformats.org/officeDocument/2006/relationships/image" Target="../media/image31.png"/><Relationship Id="rId1" Type="http://schemas.openxmlformats.org/officeDocument/2006/relationships/hyperlink" Target="https://www.google.co.jp/maps/@43.083065,141.3642301,35035m/data=!3m1!1e3" TargetMode="External"/><Relationship Id="rId6" Type="http://schemas.openxmlformats.org/officeDocument/2006/relationships/image" Target="../media/image35.png"/><Relationship Id="rId5" Type="http://schemas.openxmlformats.org/officeDocument/2006/relationships/image" Target="../media/image34.png"/><Relationship Id="rId4" Type="http://schemas.openxmlformats.org/officeDocument/2006/relationships/image" Target="../media/image3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489216</xdr:colOff>
      <xdr:row>0</xdr:row>
      <xdr:rowOff>122500</xdr:rowOff>
    </xdr:from>
    <xdr:to>
      <xdr:col>32</xdr:col>
      <xdr:colOff>590550</xdr:colOff>
      <xdr:row>33</xdr:row>
      <xdr:rowOff>152400</xdr:rowOff>
    </xdr:to>
    <xdr:pic>
      <xdr:nvPicPr>
        <xdr:cNvPr id="3" name="図 2" descr="http://sky.geocities.jp/moiwasapp2/sapp/assess/PersonTripInfo/PersonTripData_H21_3-1_02P2-5.jp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38616" y="122500"/>
          <a:ext cx="10388334" cy="5973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69054</xdr:colOff>
      <xdr:row>33</xdr:row>
      <xdr:rowOff>21432</xdr:rowOff>
    </xdr:from>
    <xdr:to>
      <xdr:col>17</xdr:col>
      <xdr:colOff>171449</xdr:colOff>
      <xdr:row>70</xdr:row>
      <xdr:rowOff>76200</xdr:rowOff>
    </xdr:to>
    <xdr:grpSp>
      <xdr:nvGrpSpPr>
        <xdr:cNvPr id="9" name="グループ化 8"/>
        <xdr:cNvGrpSpPr/>
      </xdr:nvGrpSpPr>
      <xdr:grpSpPr>
        <a:xfrm>
          <a:off x="69054" y="5965032"/>
          <a:ext cx="14351795" cy="6398418"/>
          <a:chOff x="107156" y="5381626"/>
          <a:chExt cx="8882063" cy="4548186"/>
        </a:xfrm>
      </xdr:grpSpPr>
      <xdr:pic>
        <xdr:nvPicPr>
          <xdr:cNvPr id="5" name="図 4"/>
          <xdr:cNvPicPr>
            <a:picLocks noChangeAspect="1" noChangeArrowheads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07156" y="5381626"/>
            <a:ext cx="8882063" cy="419099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8" name="テキスト ボックス 7"/>
          <xdr:cNvSpPr txBox="1"/>
        </xdr:nvSpPr>
        <xdr:spPr>
          <a:xfrm>
            <a:off x="130968" y="9644062"/>
            <a:ext cx="8810625" cy="285750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ja-JP" altLang="en-US" sz="1100"/>
              <a:t>第４回</a:t>
            </a:r>
            <a:r>
              <a:rPr kumimoji="1" lang="en-US" altLang="ja-JP" sz="1100"/>
              <a:t>PT</a:t>
            </a:r>
            <a:r>
              <a:rPr kumimoji="1" lang="ja-JP" altLang="en-US" sz="1100"/>
              <a:t>調査 </a:t>
            </a:r>
            <a:r>
              <a:rPr kumimoji="1" lang="en-US" altLang="ja-JP" sz="1100"/>
              <a:t>H21</a:t>
            </a:r>
            <a:r>
              <a:rPr kumimoji="1" lang="ja-JP" altLang="en-US" sz="1100"/>
              <a:t>報告書</a:t>
            </a:r>
            <a:r>
              <a:rPr kumimoji="1" lang="en-US" altLang="ja-JP" sz="1100"/>
              <a:t>3-1_02</a:t>
            </a:r>
            <a:r>
              <a:rPr kumimoji="1" lang="ja-JP" altLang="en-US" sz="1100"/>
              <a:t>章　（交通課題・計画必要性</a:t>
            </a:r>
            <a:r>
              <a:rPr kumimoji="1" lang="en-US" altLang="ja-JP" sz="1100"/>
              <a:t>)</a:t>
            </a:r>
            <a:r>
              <a:rPr kumimoji="1" lang="ja-JP" altLang="en-US" sz="1100"/>
              <a:t>　図 </a:t>
            </a:r>
            <a:r>
              <a:rPr kumimoji="1" lang="en-US" altLang="ja-JP" sz="1100"/>
              <a:t>2-65 </a:t>
            </a:r>
            <a:r>
              <a:rPr kumimoji="1" lang="ja-JP" altLang="en-US" sz="1100"/>
              <a:t>知試験の所要時間分布パターンの変化（自動車）　　　</a:t>
            </a:r>
            <a:r>
              <a:rPr kumimoji="1" lang="en-US" altLang="ja-JP" sz="1100"/>
              <a:t>Page 2-36</a:t>
            </a:r>
          </a:p>
          <a:p>
            <a:endParaRPr kumimoji="1" lang="ja-JP" altLang="en-US" sz="1100"/>
          </a:p>
        </xdr:txBody>
      </xdr:sp>
    </xdr:grpSp>
    <xdr:clientData/>
  </xdr:twoCellAnchor>
  <xdr:twoCellAnchor>
    <xdr:from>
      <xdr:col>17</xdr:col>
      <xdr:colOff>461169</xdr:colOff>
      <xdr:row>36</xdr:row>
      <xdr:rowOff>0</xdr:rowOff>
    </xdr:from>
    <xdr:to>
      <xdr:col>31</xdr:col>
      <xdr:colOff>73025</xdr:colOff>
      <xdr:row>70</xdr:row>
      <xdr:rowOff>114300</xdr:rowOff>
    </xdr:to>
    <xdr:grpSp>
      <xdr:nvGrpSpPr>
        <xdr:cNvPr id="11" name="グループ化 10"/>
        <xdr:cNvGrpSpPr/>
      </xdr:nvGrpSpPr>
      <xdr:grpSpPr>
        <a:xfrm>
          <a:off x="14710569" y="6457950"/>
          <a:ext cx="9213056" cy="5943600"/>
          <a:chOff x="9191625" y="5453063"/>
          <a:chExt cx="8036718" cy="4357688"/>
        </a:xfrm>
      </xdr:grpSpPr>
      <xdr:pic>
        <xdr:nvPicPr>
          <xdr:cNvPr id="7" name="図 6"/>
          <xdr:cNvPicPr>
            <a:picLocks noChangeAspect="1" noChangeArrowheads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9191625" y="5453063"/>
            <a:ext cx="8012905" cy="4024313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10" name="テキスト ボックス 9"/>
          <xdr:cNvSpPr txBox="1"/>
        </xdr:nvSpPr>
        <xdr:spPr>
          <a:xfrm>
            <a:off x="9191625" y="9501188"/>
            <a:ext cx="8036718" cy="309563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marL="0" marR="0" indent="0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ja-JP" altLang="ja-JP" sz="11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第４回</a:t>
            </a:r>
            <a:r>
              <a:rPr kumimoji="1" lang="en-US" altLang="ja-JP" sz="11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PT</a:t>
            </a:r>
            <a:r>
              <a:rPr kumimoji="1" lang="ja-JP" altLang="ja-JP" sz="11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調査 </a:t>
            </a:r>
            <a:r>
              <a:rPr kumimoji="1" lang="en-US" altLang="ja-JP" sz="11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H21</a:t>
            </a:r>
            <a:r>
              <a:rPr kumimoji="1" lang="ja-JP" altLang="ja-JP" sz="11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報告書</a:t>
            </a:r>
            <a:r>
              <a:rPr kumimoji="1" lang="en-US" altLang="ja-JP" sz="11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3-1_02</a:t>
            </a:r>
            <a:r>
              <a:rPr kumimoji="1" lang="ja-JP" altLang="ja-JP" sz="11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章　（交通課題・計画必要性</a:t>
            </a:r>
            <a:r>
              <a:rPr kumimoji="1" lang="en-US" altLang="ja-JP" sz="11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)</a:t>
            </a:r>
            <a:r>
              <a:rPr kumimoji="1" lang="ja-JP" altLang="ja-JP" sz="11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　図 </a:t>
            </a:r>
            <a:r>
              <a:rPr kumimoji="1" lang="en-US" altLang="ja-JP" sz="11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2-65 </a:t>
            </a:r>
            <a:r>
              <a:rPr kumimoji="1" lang="ja-JP" altLang="ja-JP" sz="11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知試験の所要時間分布パターンの変化（自動車）　　　</a:t>
            </a:r>
            <a:r>
              <a:rPr kumimoji="1" lang="en-US" altLang="ja-JP" sz="11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Page 2-36</a:t>
            </a:r>
            <a:endParaRPr lang="ja-JP" altLang="ja-JP">
              <a:effectLst/>
            </a:endParaRPr>
          </a:p>
        </xdr:txBody>
      </xdr:sp>
    </xdr:grpSp>
    <xdr:clientData/>
  </xdr:twoCellAnchor>
  <xdr:twoCellAnchor>
    <xdr:from>
      <xdr:col>0</xdr:col>
      <xdr:colOff>133350</xdr:colOff>
      <xdr:row>74</xdr:row>
      <xdr:rowOff>102129</xdr:rowOff>
    </xdr:from>
    <xdr:to>
      <xdr:col>22</xdr:col>
      <xdr:colOff>449036</xdr:colOff>
      <xdr:row>131</xdr:row>
      <xdr:rowOff>0</xdr:rowOff>
    </xdr:to>
    <xdr:grpSp>
      <xdr:nvGrpSpPr>
        <xdr:cNvPr id="76" name="グループ化 75"/>
        <xdr:cNvGrpSpPr/>
      </xdr:nvGrpSpPr>
      <xdr:grpSpPr>
        <a:xfrm>
          <a:off x="133350" y="13075179"/>
          <a:ext cx="17994086" cy="9670521"/>
          <a:chOff x="9334501" y="10660062"/>
          <a:chExt cx="11084981" cy="5337704"/>
        </a:xfrm>
      </xdr:grpSpPr>
      <xdr:grpSp>
        <xdr:nvGrpSpPr>
          <xdr:cNvPr id="49" name="グループ化 48"/>
          <xdr:cNvGrpSpPr/>
        </xdr:nvGrpSpPr>
        <xdr:grpSpPr>
          <a:xfrm>
            <a:off x="13640327" y="10660062"/>
            <a:ext cx="6779155" cy="5337704"/>
            <a:chOff x="14931494" y="10924646"/>
            <a:chExt cx="6779155" cy="5337704"/>
          </a:xfrm>
        </xdr:grpSpPr>
        <xdr:pic>
          <xdr:nvPicPr>
            <xdr:cNvPr id="30" name="図 29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4931494" y="10924646"/>
              <a:ext cx="6779155" cy="5337704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sp macro="" textlink="">
          <xdr:nvSpPr>
            <xdr:cNvPr id="32" name="正方形/長方形 31"/>
            <xdr:cNvSpPr/>
          </xdr:nvSpPr>
          <xdr:spPr>
            <a:xfrm rot="21222942">
              <a:off x="17393860" y="12760986"/>
              <a:ext cx="1190119" cy="1307042"/>
            </a:xfrm>
            <a:prstGeom prst="rect">
              <a:avLst/>
            </a:prstGeom>
            <a:noFill/>
            <a:ln w="28575">
              <a:solidFill>
                <a:schemeClr val="accent2">
                  <a:lumMod val="75000"/>
                </a:schemeClr>
              </a:solidFill>
              <a:prstDash val="sysDash"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34" name="テキスト ボックス 33"/>
            <xdr:cNvSpPr txBox="1"/>
          </xdr:nvSpPr>
          <xdr:spPr>
            <a:xfrm>
              <a:off x="17519110" y="12563791"/>
              <a:ext cx="550289" cy="157374"/>
            </a:xfrm>
            <a:prstGeom prst="rect">
              <a:avLst/>
            </a:prstGeom>
            <a:solidFill>
              <a:srgbClr val="FFFF00"/>
            </a:solidFill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ja-JP" altLang="en-US" sz="800" b="1"/>
                <a:t>北</a:t>
              </a:r>
              <a:r>
                <a:rPr kumimoji="1" lang="en-US" altLang="ja-JP" sz="800" b="1"/>
                <a:t>8</a:t>
              </a:r>
              <a:r>
                <a:rPr kumimoji="1" lang="ja-JP" altLang="en-US" sz="800" b="1"/>
                <a:t>条通</a:t>
              </a:r>
            </a:p>
          </xdr:txBody>
        </xdr:sp>
        <xdr:sp macro="" textlink="">
          <xdr:nvSpPr>
            <xdr:cNvPr id="36" name="テキスト ボックス 35"/>
            <xdr:cNvSpPr txBox="1"/>
          </xdr:nvSpPr>
          <xdr:spPr>
            <a:xfrm>
              <a:off x="17600043" y="14139229"/>
              <a:ext cx="549446" cy="135231"/>
            </a:xfrm>
            <a:prstGeom prst="rect">
              <a:avLst/>
            </a:prstGeom>
            <a:solidFill>
              <a:srgbClr val="FFFF00"/>
            </a:solidFill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ja-JP" altLang="en-US" sz="800" b="1"/>
                <a:t>南</a:t>
              </a:r>
              <a:r>
                <a:rPr kumimoji="1" lang="en-US" altLang="ja-JP" sz="800" b="1"/>
                <a:t>4</a:t>
              </a:r>
              <a:r>
                <a:rPr kumimoji="1" lang="ja-JP" altLang="en-US" sz="800" b="1"/>
                <a:t>条通</a:t>
              </a:r>
            </a:p>
          </xdr:txBody>
        </xdr:sp>
        <xdr:sp macro="" textlink="">
          <xdr:nvSpPr>
            <xdr:cNvPr id="39" name="テキスト ボックス 38"/>
            <xdr:cNvSpPr txBox="1"/>
          </xdr:nvSpPr>
          <xdr:spPr>
            <a:xfrm>
              <a:off x="18679583" y="13006918"/>
              <a:ext cx="243417" cy="469680"/>
            </a:xfrm>
            <a:prstGeom prst="rect">
              <a:avLst/>
            </a:prstGeom>
            <a:solidFill>
              <a:srgbClr val="FFFF00"/>
            </a:solidFill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ja-JP" altLang="en-US" sz="800" b="1"/>
                <a:t>東</a:t>
              </a:r>
              <a:endParaRPr kumimoji="1" lang="en-US" altLang="ja-JP" sz="800" b="1"/>
            </a:p>
            <a:p>
              <a:r>
                <a:rPr kumimoji="1" lang="en-US" altLang="ja-JP" sz="800" b="1"/>
                <a:t>3</a:t>
              </a:r>
            </a:p>
            <a:p>
              <a:r>
                <a:rPr kumimoji="1" lang="ja-JP" altLang="en-US" sz="800" b="1"/>
                <a:t>丁</a:t>
              </a:r>
              <a:endParaRPr kumimoji="1" lang="en-US" altLang="ja-JP" sz="800" b="1"/>
            </a:p>
            <a:p>
              <a:r>
                <a:rPr kumimoji="1" lang="ja-JP" altLang="en-US" sz="800" b="1"/>
                <a:t>目</a:t>
              </a:r>
              <a:endParaRPr kumimoji="1" lang="en-US" altLang="ja-JP" sz="800" b="1"/>
            </a:p>
            <a:p>
              <a:r>
                <a:rPr kumimoji="1" lang="ja-JP" altLang="en-US" sz="800" b="1"/>
                <a:t>通</a:t>
              </a:r>
            </a:p>
          </xdr:txBody>
        </xdr:sp>
        <xdr:sp macro="" textlink="">
          <xdr:nvSpPr>
            <xdr:cNvPr id="45" name="テキスト ボックス 44"/>
            <xdr:cNvSpPr txBox="1"/>
          </xdr:nvSpPr>
          <xdr:spPr>
            <a:xfrm>
              <a:off x="17014640" y="12908139"/>
              <a:ext cx="268136" cy="859207"/>
            </a:xfrm>
            <a:prstGeom prst="rect">
              <a:avLst/>
            </a:prstGeom>
            <a:solidFill>
              <a:srgbClr val="FFFF00"/>
            </a:solidFill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ja-JP" altLang="en-US" sz="800" b="1"/>
                <a:t>西</a:t>
              </a:r>
              <a:endParaRPr kumimoji="1" lang="en-US" altLang="ja-JP" sz="800" b="1"/>
            </a:p>
            <a:p>
              <a:r>
                <a:rPr kumimoji="1" lang="ja-JP" altLang="en-US" sz="800" b="1"/>
                <a:t>１</a:t>
              </a:r>
              <a:endParaRPr kumimoji="1" lang="en-US" altLang="ja-JP" sz="800" b="1"/>
            </a:p>
            <a:p>
              <a:r>
                <a:rPr kumimoji="1" lang="ja-JP" altLang="en-US" sz="800" b="1"/>
                <a:t>１</a:t>
              </a:r>
              <a:endParaRPr kumimoji="1" lang="en-US" altLang="ja-JP" sz="800" b="1"/>
            </a:p>
            <a:p>
              <a:r>
                <a:rPr kumimoji="1" lang="ja-JP" altLang="en-US" sz="800" b="1"/>
                <a:t>丁</a:t>
              </a:r>
              <a:endParaRPr kumimoji="1" lang="en-US" altLang="ja-JP" sz="800" b="1"/>
            </a:p>
            <a:p>
              <a:r>
                <a:rPr kumimoji="1" lang="ja-JP" altLang="en-US" sz="800" b="1"/>
                <a:t>目</a:t>
              </a:r>
              <a:endParaRPr kumimoji="1" lang="en-US" altLang="ja-JP" sz="800" b="1"/>
            </a:p>
            <a:p>
              <a:r>
                <a:rPr kumimoji="1" lang="ja-JP" altLang="en-US" sz="800" b="1"/>
                <a:t>通</a:t>
              </a:r>
              <a:endParaRPr kumimoji="1" lang="en-US" altLang="ja-JP" sz="800" b="1"/>
            </a:p>
            <a:p>
              <a:r>
                <a:rPr kumimoji="1" lang="ja-JP" altLang="en-US" sz="800" b="1"/>
                <a:t>・</a:t>
              </a:r>
              <a:endParaRPr kumimoji="1" lang="en-US" altLang="ja-JP" sz="800" b="1"/>
            </a:p>
            <a:p>
              <a:r>
                <a:rPr kumimoji="1" lang="ja-JP" altLang="en-US" sz="800" b="1"/>
                <a:t>石</a:t>
              </a:r>
              <a:endParaRPr kumimoji="1" lang="en-US" altLang="ja-JP" sz="800" b="1"/>
            </a:p>
            <a:p>
              <a:r>
                <a:rPr kumimoji="1" lang="ja-JP" altLang="en-US" sz="800" b="1"/>
                <a:t>山</a:t>
              </a:r>
              <a:endParaRPr kumimoji="1" lang="en-US" altLang="ja-JP" sz="800" b="1"/>
            </a:p>
            <a:p>
              <a:r>
                <a:rPr kumimoji="1" lang="ja-JP" altLang="en-US" sz="800" b="1"/>
                <a:t>通</a:t>
              </a:r>
            </a:p>
          </xdr:txBody>
        </xdr:sp>
        <xdr:sp macro="" textlink="">
          <xdr:nvSpPr>
            <xdr:cNvPr id="48" name="正方形/長方形 47"/>
            <xdr:cNvSpPr/>
          </xdr:nvSpPr>
          <xdr:spPr>
            <a:xfrm rot="21222942">
              <a:off x="16393913" y="11778243"/>
              <a:ext cx="3275898" cy="3382441"/>
            </a:xfrm>
            <a:prstGeom prst="rect">
              <a:avLst/>
            </a:prstGeom>
            <a:noFill/>
            <a:ln w="28575">
              <a:solidFill>
                <a:schemeClr val="accent2">
                  <a:lumMod val="75000"/>
                </a:schemeClr>
              </a:solidFill>
              <a:prstDash val="sysDash"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</xdr:grpSp>
      <xdr:grpSp>
        <xdr:nvGrpSpPr>
          <xdr:cNvPr id="75" name="グループ化 74"/>
          <xdr:cNvGrpSpPr/>
        </xdr:nvGrpSpPr>
        <xdr:grpSpPr>
          <a:xfrm>
            <a:off x="9334501" y="10682818"/>
            <a:ext cx="4201582" cy="4250266"/>
            <a:chOff x="9239251" y="10725152"/>
            <a:chExt cx="4201582" cy="4250266"/>
          </a:xfrm>
        </xdr:grpSpPr>
        <xdr:grpSp>
          <xdr:nvGrpSpPr>
            <xdr:cNvPr id="72" name="グループ化 71"/>
            <xdr:cNvGrpSpPr/>
          </xdr:nvGrpSpPr>
          <xdr:grpSpPr>
            <a:xfrm>
              <a:off x="9239251" y="10725152"/>
              <a:ext cx="4201582" cy="4250266"/>
              <a:chOff x="9196918" y="10873317"/>
              <a:chExt cx="4201582" cy="4250266"/>
            </a:xfrm>
          </xdr:grpSpPr>
          <xdr:grpSp>
            <xdr:nvGrpSpPr>
              <xdr:cNvPr id="31" name="グループ化 30"/>
              <xdr:cNvGrpSpPr/>
            </xdr:nvGrpSpPr>
            <xdr:grpSpPr>
              <a:xfrm>
                <a:off x="9196918" y="10873317"/>
                <a:ext cx="4201582" cy="4250266"/>
                <a:chOff x="10442122" y="11296651"/>
                <a:chExt cx="3597728" cy="3099707"/>
              </a:xfrm>
            </xdr:grpSpPr>
            <xdr:sp macro="" textlink="">
              <xdr:nvSpPr>
                <xdr:cNvPr id="13" name="正方形/長方形 12"/>
                <xdr:cNvSpPr/>
              </xdr:nvSpPr>
              <xdr:spPr>
                <a:xfrm>
                  <a:off x="10442122" y="11296651"/>
                  <a:ext cx="3597728" cy="3099707"/>
                </a:xfrm>
                <a:prstGeom prst="rect">
                  <a:avLst/>
                </a:prstGeom>
                <a:solidFill>
                  <a:srgbClr val="FFFF00"/>
                </a:solidFill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kumimoji="1" lang="ja-JP" altLang="en-US" sz="1100"/>
                </a:p>
              </xdr:txBody>
            </xdr:sp>
            <xdr:sp macro="" textlink="">
              <xdr:nvSpPr>
                <xdr:cNvPr id="12" name="正方形/長方形 11"/>
                <xdr:cNvSpPr/>
              </xdr:nvSpPr>
              <xdr:spPr>
                <a:xfrm>
                  <a:off x="11968843" y="12496799"/>
                  <a:ext cx="612321" cy="487136"/>
                </a:xfrm>
                <a:prstGeom prst="rect">
                  <a:avLst/>
                </a:prstGeom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kumimoji="1" lang="ja-JP" altLang="en-US" sz="1100"/>
                </a:p>
              </xdr:txBody>
            </xdr:sp>
            <xdr:sp macro="" textlink="">
              <xdr:nvSpPr>
                <xdr:cNvPr id="14" name="テキスト ボックス 13"/>
                <xdr:cNvSpPr txBox="1"/>
              </xdr:nvSpPr>
              <xdr:spPr>
                <a:xfrm>
                  <a:off x="12089645" y="12368352"/>
                  <a:ext cx="429789" cy="122760"/>
                </a:xfrm>
                <a:prstGeom prst="rect">
                  <a:avLst/>
                </a:prstGeom>
                <a:solidFill>
                  <a:srgbClr val="FFFF00"/>
                </a:solidFill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ja-JP" altLang="en-US" sz="800" b="1"/>
                    <a:t>北</a:t>
                  </a:r>
                  <a:r>
                    <a:rPr kumimoji="1" lang="en-US" altLang="ja-JP" sz="800" b="1"/>
                    <a:t>8</a:t>
                  </a:r>
                  <a:r>
                    <a:rPr kumimoji="1" lang="ja-JP" altLang="en-US" sz="800" b="1"/>
                    <a:t>条通</a:t>
                  </a:r>
                </a:p>
              </xdr:txBody>
            </xdr:sp>
            <xdr:sp macro="" textlink="">
              <xdr:nvSpPr>
                <xdr:cNvPr id="16" name="テキスト ボックス 15"/>
                <xdr:cNvSpPr txBox="1"/>
              </xdr:nvSpPr>
              <xdr:spPr>
                <a:xfrm>
                  <a:off x="12077197" y="12992963"/>
                  <a:ext cx="420138" cy="142643"/>
                </a:xfrm>
                <a:prstGeom prst="rect">
                  <a:avLst/>
                </a:prstGeom>
                <a:solidFill>
                  <a:srgbClr val="FFFF00"/>
                </a:solidFill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ja-JP" altLang="en-US" sz="800" b="1"/>
                    <a:t>南</a:t>
                  </a:r>
                  <a:r>
                    <a:rPr kumimoji="1" lang="en-US" altLang="ja-JP" sz="800" b="1"/>
                    <a:t>4</a:t>
                  </a:r>
                  <a:r>
                    <a:rPr kumimoji="1" lang="ja-JP" altLang="en-US" sz="800" b="1"/>
                    <a:t>条通</a:t>
                  </a:r>
                </a:p>
              </xdr:txBody>
            </xdr:sp>
            <xdr:sp macro="" textlink="">
              <xdr:nvSpPr>
                <xdr:cNvPr id="18" name="テキスト ボックス 17"/>
                <xdr:cNvSpPr txBox="1"/>
              </xdr:nvSpPr>
              <xdr:spPr>
                <a:xfrm>
                  <a:off x="12615166" y="12541030"/>
                  <a:ext cx="228388" cy="508645"/>
                </a:xfrm>
                <a:prstGeom prst="rect">
                  <a:avLst/>
                </a:prstGeom>
                <a:solidFill>
                  <a:srgbClr val="FFFF00"/>
                </a:solidFill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ja-JP" altLang="en-US" sz="800" b="1"/>
                    <a:t>東</a:t>
                  </a:r>
                  <a:endParaRPr kumimoji="1" lang="en-US" altLang="ja-JP" sz="800" b="1"/>
                </a:p>
                <a:p>
                  <a:r>
                    <a:rPr kumimoji="1" lang="en-US" altLang="ja-JP" sz="800" b="1"/>
                    <a:t>3</a:t>
                  </a:r>
                </a:p>
                <a:p>
                  <a:r>
                    <a:rPr kumimoji="1" lang="ja-JP" altLang="en-US" sz="800" b="1"/>
                    <a:t>丁</a:t>
                  </a:r>
                  <a:endParaRPr kumimoji="1" lang="en-US" altLang="ja-JP" sz="800" b="1"/>
                </a:p>
                <a:p>
                  <a:r>
                    <a:rPr kumimoji="1" lang="ja-JP" altLang="en-US" sz="800" b="1"/>
                    <a:t>目</a:t>
                  </a:r>
                  <a:endParaRPr kumimoji="1" lang="en-US" altLang="ja-JP" sz="800" b="1"/>
                </a:p>
                <a:p>
                  <a:r>
                    <a:rPr kumimoji="1" lang="ja-JP" altLang="en-US" sz="800" b="1"/>
                    <a:t>通</a:t>
                  </a:r>
                </a:p>
              </xdr:txBody>
            </xdr:sp>
            <xdr:sp macro="" textlink="">
              <xdr:nvSpPr>
                <xdr:cNvPr id="20" name="テキスト ボックス 19"/>
                <xdr:cNvSpPr txBox="1"/>
              </xdr:nvSpPr>
              <xdr:spPr>
                <a:xfrm>
                  <a:off x="11750861" y="12432414"/>
                  <a:ext cx="186539" cy="1076329"/>
                </a:xfrm>
                <a:prstGeom prst="rect">
                  <a:avLst/>
                </a:prstGeom>
                <a:solidFill>
                  <a:srgbClr val="FFFF00"/>
                </a:solidFill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ja-JP" altLang="en-US" sz="800" b="1"/>
                    <a:t>西</a:t>
                  </a:r>
                  <a:endParaRPr kumimoji="1" lang="en-US" altLang="ja-JP" sz="800" b="1"/>
                </a:p>
                <a:p>
                  <a:r>
                    <a:rPr kumimoji="1" lang="ja-JP" altLang="en-US" sz="800" b="1"/>
                    <a:t>１</a:t>
                  </a:r>
                  <a:endParaRPr kumimoji="1" lang="en-US" altLang="ja-JP" sz="800" b="1"/>
                </a:p>
                <a:p>
                  <a:r>
                    <a:rPr kumimoji="1" lang="ja-JP" altLang="en-US" sz="800" b="1"/>
                    <a:t>１</a:t>
                  </a:r>
                  <a:endParaRPr kumimoji="1" lang="en-US" altLang="ja-JP" sz="800" b="1"/>
                </a:p>
                <a:p>
                  <a:r>
                    <a:rPr kumimoji="1" lang="ja-JP" altLang="en-US" sz="800" b="1"/>
                    <a:t>丁目通</a:t>
                  </a:r>
                  <a:endParaRPr kumimoji="1" lang="en-US" altLang="ja-JP" sz="800" b="1"/>
                </a:p>
                <a:p>
                  <a:r>
                    <a:rPr kumimoji="1" lang="ja-JP" altLang="en-US" sz="800" b="1"/>
                    <a:t>・</a:t>
                  </a:r>
                  <a:endParaRPr kumimoji="1" lang="en-US" altLang="ja-JP" sz="800" b="1"/>
                </a:p>
                <a:p>
                  <a:r>
                    <a:rPr kumimoji="1" lang="ja-JP" altLang="en-US" sz="800" b="1"/>
                    <a:t>石山通</a:t>
                  </a:r>
                </a:p>
              </xdr:txBody>
            </xdr:sp>
            <xdr:sp macro="" textlink="">
              <xdr:nvSpPr>
                <xdr:cNvPr id="22" name="テキスト ボックス 21"/>
                <xdr:cNvSpPr txBox="1"/>
              </xdr:nvSpPr>
              <xdr:spPr>
                <a:xfrm>
                  <a:off x="12002725" y="11325913"/>
                  <a:ext cx="587159" cy="145173"/>
                </a:xfrm>
                <a:prstGeom prst="rect">
                  <a:avLst/>
                </a:prstGeom>
                <a:solidFill>
                  <a:srgbClr val="FFFF00"/>
                </a:solidFill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ja-JP" altLang="en-US" sz="800" b="1"/>
                    <a:t>北</a:t>
                  </a:r>
                  <a:r>
                    <a:rPr kumimoji="1" lang="en-US" altLang="ja-JP" sz="800" b="1"/>
                    <a:t>18</a:t>
                  </a:r>
                  <a:r>
                    <a:rPr kumimoji="1" lang="ja-JP" altLang="en-US" sz="800" b="1"/>
                    <a:t>条通</a:t>
                  </a:r>
                </a:p>
              </xdr:txBody>
            </xdr:sp>
            <xdr:sp macro="" textlink="">
              <xdr:nvSpPr>
                <xdr:cNvPr id="24" name="テキスト ボックス 23"/>
                <xdr:cNvSpPr txBox="1"/>
              </xdr:nvSpPr>
              <xdr:spPr>
                <a:xfrm>
                  <a:off x="12121287" y="14195680"/>
                  <a:ext cx="523375" cy="160267"/>
                </a:xfrm>
                <a:prstGeom prst="rect">
                  <a:avLst/>
                </a:prstGeom>
                <a:solidFill>
                  <a:srgbClr val="FFFF00"/>
                </a:solidFill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ja-JP" altLang="en-US" sz="800" b="1"/>
                    <a:t>南</a:t>
                  </a:r>
                  <a:r>
                    <a:rPr kumimoji="1" lang="en-US" altLang="ja-JP" sz="800" b="1"/>
                    <a:t>14</a:t>
                  </a:r>
                  <a:r>
                    <a:rPr kumimoji="1" lang="ja-JP" altLang="en-US" sz="800" b="1"/>
                    <a:t>条通</a:t>
                  </a:r>
                </a:p>
              </xdr:txBody>
            </xdr:sp>
            <xdr:sp macro="" textlink="">
              <xdr:nvSpPr>
                <xdr:cNvPr id="25" name="テキスト ボックス 24"/>
                <xdr:cNvSpPr txBox="1"/>
              </xdr:nvSpPr>
              <xdr:spPr>
                <a:xfrm>
                  <a:off x="10513197" y="12536199"/>
                  <a:ext cx="194114" cy="556441"/>
                </a:xfrm>
                <a:prstGeom prst="rect">
                  <a:avLst/>
                </a:prstGeom>
                <a:solidFill>
                  <a:srgbClr val="FFFF00"/>
                </a:solidFill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ja-JP" altLang="en-US" sz="800" b="1"/>
                    <a:t>西</a:t>
                  </a:r>
                  <a:endParaRPr kumimoji="1" lang="en-US" altLang="ja-JP" sz="800" b="1"/>
                </a:p>
                <a:p>
                  <a:r>
                    <a:rPr kumimoji="1" lang="en-US" altLang="ja-JP" sz="800" b="1"/>
                    <a:t>2</a:t>
                  </a:r>
                </a:p>
                <a:p>
                  <a:r>
                    <a:rPr kumimoji="1" lang="ja-JP" altLang="en-US" sz="800" b="1"/>
                    <a:t>１</a:t>
                  </a:r>
                  <a:endParaRPr kumimoji="1" lang="en-US" altLang="ja-JP" sz="800" b="1"/>
                </a:p>
                <a:p>
                  <a:r>
                    <a:rPr kumimoji="1" lang="ja-JP" altLang="en-US" sz="800" b="1"/>
                    <a:t>丁目通</a:t>
                  </a:r>
                </a:p>
              </xdr:txBody>
            </xdr:sp>
            <xdr:sp macro="" textlink="">
              <xdr:nvSpPr>
                <xdr:cNvPr id="28" name="テキスト ボックス 27"/>
                <xdr:cNvSpPr txBox="1"/>
              </xdr:nvSpPr>
              <xdr:spPr>
                <a:xfrm>
                  <a:off x="13801021" y="12536493"/>
                  <a:ext cx="191685" cy="499212"/>
                </a:xfrm>
                <a:prstGeom prst="rect">
                  <a:avLst/>
                </a:prstGeom>
                <a:solidFill>
                  <a:srgbClr val="FFFF00"/>
                </a:solidFill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ja-JP" altLang="en-US" sz="800"/>
                    <a:t>北</a:t>
                  </a:r>
                  <a:endParaRPr kumimoji="1" lang="en-US" altLang="ja-JP" sz="800"/>
                </a:p>
                <a:p>
                  <a:r>
                    <a:rPr kumimoji="1" lang="ja-JP" altLang="en-US" sz="800"/>
                    <a:t>１</a:t>
                  </a:r>
                  <a:endParaRPr kumimoji="1" lang="en-US" altLang="ja-JP" sz="800"/>
                </a:p>
                <a:p>
                  <a:r>
                    <a:rPr kumimoji="1" lang="ja-JP" altLang="en-US" sz="800"/>
                    <a:t>東</a:t>
                  </a:r>
                  <a:endParaRPr kumimoji="1" lang="en-US" altLang="ja-JP" sz="800"/>
                </a:p>
                <a:p>
                  <a:r>
                    <a:rPr kumimoji="1" lang="en-US" altLang="ja-JP" sz="800"/>
                    <a:t>1</a:t>
                  </a:r>
                </a:p>
                <a:p>
                  <a:r>
                    <a:rPr kumimoji="1" lang="en-US" altLang="ja-JP" sz="800"/>
                    <a:t>3</a:t>
                  </a:r>
                </a:p>
                <a:p>
                  <a:r>
                    <a:rPr kumimoji="1" lang="ja-JP" altLang="en-US" sz="800"/>
                    <a:t>丁目</a:t>
                  </a:r>
                </a:p>
              </xdr:txBody>
            </xdr:sp>
          </xdr:grpSp>
          <xdr:cxnSp macro="">
            <xdr:nvCxnSpPr>
              <xdr:cNvPr id="58" name="直線矢印コネクタ 57"/>
              <xdr:cNvCxnSpPr/>
            </xdr:nvCxnSpPr>
            <xdr:spPr>
              <a:xfrm>
                <a:off x="11355622" y="14272946"/>
                <a:ext cx="10583" cy="444500"/>
              </a:xfrm>
              <a:prstGeom prst="straightConnector1">
                <a:avLst/>
              </a:prstGeom>
              <a:ln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59" name="直線矢印コネクタ 58"/>
              <xdr:cNvCxnSpPr/>
            </xdr:nvCxnSpPr>
            <xdr:spPr>
              <a:xfrm>
                <a:off x="11317817" y="11868150"/>
                <a:ext cx="10583" cy="444500"/>
              </a:xfrm>
              <a:prstGeom prst="straightConnector1">
                <a:avLst/>
              </a:prstGeom>
              <a:ln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61" name="直線矢印コネクタ 60"/>
              <xdr:cNvCxnSpPr/>
            </xdr:nvCxnSpPr>
            <xdr:spPr>
              <a:xfrm flipV="1">
                <a:off x="11303000" y="11116322"/>
                <a:ext cx="0" cy="423334"/>
              </a:xfrm>
              <a:prstGeom prst="straightConnector1">
                <a:avLst/>
              </a:prstGeom>
              <a:ln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63" name="直線矢印コネクタ 62"/>
              <xdr:cNvCxnSpPr/>
            </xdr:nvCxnSpPr>
            <xdr:spPr>
              <a:xfrm flipV="1">
                <a:off x="11377084" y="13487401"/>
                <a:ext cx="0" cy="423334"/>
              </a:xfrm>
              <a:prstGeom prst="straightConnector1">
                <a:avLst/>
              </a:prstGeom>
              <a:ln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65" name="直線矢印コネクタ 64"/>
              <xdr:cNvCxnSpPr/>
            </xdr:nvCxnSpPr>
            <xdr:spPr>
              <a:xfrm flipV="1">
                <a:off x="12816418" y="12827001"/>
                <a:ext cx="232832" cy="4233"/>
              </a:xfrm>
              <a:prstGeom prst="straightConnector1">
                <a:avLst/>
              </a:prstGeom>
              <a:ln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67" name="直線矢印コネクタ 66"/>
              <xdr:cNvCxnSpPr/>
            </xdr:nvCxnSpPr>
            <xdr:spPr>
              <a:xfrm flipV="1">
                <a:off x="10360700" y="12841137"/>
                <a:ext cx="306916" cy="4233"/>
              </a:xfrm>
              <a:prstGeom prst="straightConnector1">
                <a:avLst/>
              </a:prstGeom>
              <a:ln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69" name="直線矢印コネクタ 68"/>
              <xdr:cNvCxnSpPr/>
            </xdr:nvCxnSpPr>
            <xdr:spPr>
              <a:xfrm flipH="1">
                <a:off x="9599083" y="12841137"/>
                <a:ext cx="317500" cy="0"/>
              </a:xfrm>
              <a:prstGeom prst="straightConnector1">
                <a:avLst/>
              </a:prstGeom>
              <a:ln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71" name="直線矢印コネクタ 70"/>
              <xdr:cNvCxnSpPr/>
            </xdr:nvCxnSpPr>
            <xdr:spPr>
              <a:xfrm flipH="1">
                <a:off x="11980333" y="12810067"/>
                <a:ext cx="317501" cy="6350"/>
              </a:xfrm>
              <a:prstGeom prst="straightConnector1">
                <a:avLst/>
              </a:prstGeom>
              <a:ln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74" name="グループ化 73"/>
            <xdr:cNvGrpSpPr/>
          </xdr:nvGrpSpPr>
          <xdr:grpSpPr>
            <a:xfrm>
              <a:off x="10024507" y="11496350"/>
              <a:ext cx="2872452" cy="2549324"/>
              <a:chOff x="10045674" y="10004100"/>
              <a:chExt cx="2872452" cy="2549324"/>
            </a:xfrm>
          </xdr:grpSpPr>
          <xdr:sp macro="" textlink="">
            <xdr:nvSpPr>
              <xdr:cNvPr id="50" name="テキスト ボックス 49"/>
              <xdr:cNvSpPr txBox="1"/>
            </xdr:nvSpPr>
            <xdr:spPr>
              <a:xfrm>
                <a:off x="11265668" y="10004100"/>
                <a:ext cx="365415" cy="1241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/>
                  <a:t>1Km</a:t>
                </a:r>
                <a:endParaRPr kumimoji="1" lang="ja-JP" altLang="en-US" sz="1100"/>
              </a:p>
            </xdr:txBody>
          </xdr:sp>
          <xdr:sp macro="" textlink="">
            <xdr:nvSpPr>
              <xdr:cNvPr id="52" name="テキスト ボックス 51"/>
              <xdr:cNvSpPr txBox="1"/>
            </xdr:nvSpPr>
            <xdr:spPr>
              <a:xfrm>
                <a:off x="10045674" y="11117694"/>
                <a:ext cx="333283" cy="211666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/>
                  <a:t>1Km</a:t>
                </a:r>
                <a:endParaRPr kumimoji="1" lang="ja-JP" altLang="en-US" sz="1100"/>
              </a:p>
            </xdr:txBody>
          </xdr:sp>
          <xdr:sp macro="" textlink="">
            <xdr:nvSpPr>
              <xdr:cNvPr id="54" name="テキスト ボックス 53"/>
              <xdr:cNvSpPr txBox="1"/>
            </xdr:nvSpPr>
            <xdr:spPr>
              <a:xfrm>
                <a:off x="11265668" y="12341758"/>
                <a:ext cx="518583" cy="211666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/>
                  <a:t>1Km</a:t>
                </a:r>
                <a:endParaRPr kumimoji="1" lang="ja-JP" altLang="en-US" sz="1100"/>
              </a:p>
            </xdr:txBody>
          </xdr:sp>
          <xdr:sp macro="" textlink="">
            <xdr:nvSpPr>
              <xdr:cNvPr id="56" name="テキスト ボックス 55"/>
              <xdr:cNvSpPr txBox="1"/>
            </xdr:nvSpPr>
            <xdr:spPr>
              <a:xfrm>
                <a:off x="12399543" y="11096370"/>
                <a:ext cx="518583" cy="140405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/>
                  <a:t>1Km</a:t>
                </a:r>
                <a:endParaRPr kumimoji="1" lang="ja-JP" altLang="en-US" sz="1100"/>
              </a:p>
            </xdr:txBody>
          </xdr:sp>
        </xdr:grpSp>
      </xdr:grpSp>
    </xdr:grpSp>
    <xdr:clientData/>
  </xdr:twoCellAnchor>
  <xdr:twoCellAnchor editAs="oneCell">
    <xdr:from>
      <xdr:col>0</xdr:col>
      <xdr:colOff>19050</xdr:colOff>
      <xdr:row>135</xdr:row>
      <xdr:rowOff>0</xdr:rowOff>
    </xdr:from>
    <xdr:to>
      <xdr:col>12</xdr:col>
      <xdr:colOff>656544</xdr:colOff>
      <xdr:row>169</xdr:row>
      <xdr:rowOff>112939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27682031"/>
          <a:ext cx="10662557" cy="57803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170</xdr:row>
      <xdr:rowOff>161244</xdr:rowOff>
    </xdr:from>
    <xdr:to>
      <xdr:col>12</xdr:col>
      <xdr:colOff>661520</xdr:colOff>
      <xdr:row>192</xdr:row>
      <xdr:rowOff>113619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3677338"/>
          <a:ext cx="10686583" cy="3619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97972</xdr:colOff>
      <xdr:row>193</xdr:row>
      <xdr:rowOff>14967</xdr:rowOff>
    </xdr:from>
    <xdr:to>
      <xdr:col>5</xdr:col>
      <xdr:colOff>723900</xdr:colOff>
      <xdr:row>230</xdr:row>
      <xdr:rowOff>89504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72" y="37364873"/>
          <a:ext cx="5007428" cy="6241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488156</xdr:colOff>
      <xdr:row>160</xdr:row>
      <xdr:rowOff>142875</xdr:rowOff>
    </xdr:from>
    <xdr:to>
      <xdr:col>24</xdr:col>
      <xdr:colOff>619124</xdr:colOff>
      <xdr:row>191</xdr:row>
      <xdr:rowOff>142874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3781" y="27003375"/>
          <a:ext cx="9536906" cy="51673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57148</xdr:colOff>
      <xdr:row>5</xdr:row>
      <xdr:rowOff>114300</xdr:rowOff>
    </xdr:from>
    <xdr:to>
      <xdr:col>13</xdr:col>
      <xdr:colOff>115066</xdr:colOff>
      <xdr:row>51</xdr:row>
      <xdr:rowOff>133350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48" y="1042988"/>
          <a:ext cx="9035231" cy="768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95251</xdr:colOff>
      <xdr:row>0</xdr:row>
      <xdr:rowOff>0</xdr:rowOff>
    </xdr:from>
    <xdr:to>
      <xdr:col>6</xdr:col>
      <xdr:colOff>476251</xdr:colOff>
      <xdr:row>3</xdr:row>
      <xdr:rowOff>67165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1" y="0"/>
          <a:ext cx="4495800" cy="581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552451</xdr:colOff>
      <xdr:row>0</xdr:row>
      <xdr:rowOff>0</xdr:rowOff>
    </xdr:from>
    <xdr:to>
      <xdr:col>13</xdr:col>
      <xdr:colOff>285751</xdr:colOff>
      <xdr:row>3</xdr:row>
      <xdr:rowOff>85372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1" y="0"/>
          <a:ext cx="4533900" cy="599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37</xdr:row>
      <xdr:rowOff>133350</xdr:rowOff>
    </xdr:from>
    <xdr:to>
      <xdr:col>13</xdr:col>
      <xdr:colOff>141083</xdr:colOff>
      <xdr:row>82</xdr:row>
      <xdr:rowOff>47625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396038"/>
          <a:ext cx="9118396" cy="74152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365126</xdr:colOff>
      <xdr:row>37</xdr:row>
      <xdr:rowOff>133350</xdr:rowOff>
    </xdr:from>
    <xdr:to>
      <xdr:col>24</xdr:col>
      <xdr:colOff>571499</xdr:colOff>
      <xdr:row>82</xdr:row>
      <xdr:rowOff>9525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0751" y="6396038"/>
          <a:ext cx="9612311" cy="73771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68</xdr:row>
      <xdr:rowOff>95250</xdr:rowOff>
    </xdr:from>
    <xdr:to>
      <xdr:col>13</xdr:col>
      <xdr:colOff>259421</xdr:colOff>
      <xdr:row>98</xdr:row>
      <xdr:rowOff>159741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525250"/>
          <a:ext cx="9236734" cy="5065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419100</xdr:colOff>
      <xdr:row>68</xdr:row>
      <xdr:rowOff>95250</xdr:rowOff>
    </xdr:from>
    <xdr:to>
      <xdr:col>24</xdr:col>
      <xdr:colOff>619124</xdr:colOff>
      <xdr:row>98</xdr:row>
      <xdr:rowOff>212725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1525250"/>
          <a:ext cx="9605962" cy="511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146845</xdr:colOff>
      <xdr:row>194</xdr:row>
      <xdr:rowOff>128586</xdr:rowOff>
    </xdr:from>
    <xdr:to>
      <xdr:col>24</xdr:col>
      <xdr:colOff>595312</xdr:colOff>
      <xdr:row>234</xdr:row>
      <xdr:rowOff>69093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845" y="33656586"/>
          <a:ext cx="16760030" cy="66080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380999</xdr:colOff>
      <xdr:row>5</xdr:row>
      <xdr:rowOff>142875</xdr:rowOff>
    </xdr:from>
    <xdr:to>
      <xdr:col>24</xdr:col>
      <xdr:colOff>571499</xdr:colOff>
      <xdr:row>37</xdr:row>
      <xdr:rowOff>58455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4" y="1071563"/>
          <a:ext cx="9596438" cy="5249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15874</xdr:colOff>
      <xdr:row>100</xdr:row>
      <xdr:rowOff>47625</xdr:rowOff>
    </xdr:from>
    <xdr:to>
      <xdr:col>24</xdr:col>
      <xdr:colOff>642936</xdr:colOff>
      <xdr:row>160</xdr:row>
      <xdr:rowOff>98815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4" y="16906875"/>
          <a:ext cx="16938625" cy="10052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404812</xdr:colOff>
      <xdr:row>133</xdr:row>
      <xdr:rowOff>59531</xdr:rowOff>
    </xdr:from>
    <xdr:to>
      <xdr:col>21</xdr:col>
      <xdr:colOff>285749</xdr:colOff>
      <xdr:row>138</xdr:row>
      <xdr:rowOff>119062</xdr:rowOff>
    </xdr:to>
    <xdr:sp macro="" textlink="">
      <xdr:nvSpPr>
        <xdr:cNvPr id="2" name="テキスト ボックス 1"/>
        <xdr:cNvSpPr txBox="1"/>
      </xdr:nvSpPr>
      <xdr:spPr>
        <a:xfrm>
          <a:off x="12834937" y="22419469"/>
          <a:ext cx="1952625" cy="892968"/>
        </a:xfrm>
        <a:prstGeom prst="rect">
          <a:avLst/>
        </a:prstGeom>
        <a:noFill/>
        <a:ln w="28575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ja-JP" altLang="en-US" sz="1200" b="1">
              <a:solidFill>
                <a:srgbClr val="FF0000"/>
              </a:solidFill>
            </a:rPr>
            <a:t>第</a:t>
          </a:r>
          <a:r>
            <a:rPr kumimoji="1" lang="en-US" altLang="ja-JP" sz="1200" b="1">
              <a:solidFill>
                <a:srgbClr val="FF0000"/>
              </a:solidFill>
            </a:rPr>
            <a:t>4</a:t>
          </a:r>
          <a:r>
            <a:rPr kumimoji="1" lang="ja-JP" altLang="en-US" sz="1200" b="1">
              <a:solidFill>
                <a:srgbClr val="FF0000"/>
              </a:solidFill>
            </a:rPr>
            <a:t>回道央</a:t>
          </a:r>
          <a:r>
            <a:rPr kumimoji="1" lang="en-US" altLang="ja-JP" sz="1200" b="1">
              <a:solidFill>
                <a:srgbClr val="FF0000"/>
              </a:solidFill>
            </a:rPr>
            <a:t>PT</a:t>
          </a:r>
          <a:r>
            <a:rPr kumimoji="1" lang="ja-JP" altLang="en-US" sz="1200" b="1">
              <a:solidFill>
                <a:srgbClr val="FF0000"/>
              </a:solidFill>
            </a:rPr>
            <a:t>調査報告書</a:t>
          </a:r>
          <a:endParaRPr kumimoji="1" lang="en-US" altLang="ja-JP" sz="1200" b="1">
            <a:solidFill>
              <a:srgbClr val="FF0000"/>
            </a:solidFill>
          </a:endParaRPr>
        </a:p>
        <a:p>
          <a:r>
            <a:rPr kumimoji="1" lang="ja-JP" altLang="en-US" sz="1200" b="1">
              <a:solidFill>
                <a:srgbClr val="FF0000"/>
              </a:solidFill>
            </a:rPr>
            <a:t>　には　未掲載の「台数」。</a:t>
          </a:r>
          <a:endParaRPr kumimoji="1" lang="en-US" altLang="ja-JP" sz="1200" b="1">
            <a:solidFill>
              <a:srgbClr val="FF0000"/>
            </a:solidFill>
          </a:endParaRPr>
        </a:p>
        <a:p>
          <a:endParaRPr kumimoji="1" lang="en-US" altLang="ja-JP" sz="1200" b="1">
            <a:solidFill>
              <a:srgbClr val="FF0000"/>
            </a:solidFill>
          </a:endParaRPr>
        </a:p>
        <a:p>
          <a:r>
            <a:rPr kumimoji="1" lang="ja-JP" altLang="en-US" sz="1200" b="1">
              <a:solidFill>
                <a:srgbClr val="FF0000"/>
              </a:solidFill>
            </a:rPr>
            <a:t>「台数」の根拠・出典？</a:t>
          </a:r>
        </a:p>
      </xdr:txBody>
    </xdr:sp>
    <xdr:clientData/>
  </xdr:twoCellAnchor>
  <xdr:twoCellAnchor>
    <xdr:from>
      <xdr:col>7</xdr:col>
      <xdr:colOff>3969</xdr:colOff>
      <xdr:row>106</xdr:row>
      <xdr:rowOff>115094</xdr:rowOff>
    </xdr:from>
    <xdr:to>
      <xdr:col>9</xdr:col>
      <xdr:colOff>646907</xdr:colOff>
      <xdr:row>112</xdr:row>
      <xdr:rowOff>23812</xdr:rowOff>
    </xdr:to>
    <xdr:sp macro="" textlink="">
      <xdr:nvSpPr>
        <xdr:cNvPr id="20" name="テキスト ボックス 19"/>
        <xdr:cNvSpPr txBox="1"/>
      </xdr:nvSpPr>
      <xdr:spPr>
        <a:xfrm>
          <a:off x="4837907" y="17974469"/>
          <a:ext cx="2024063" cy="908843"/>
        </a:xfrm>
        <a:prstGeom prst="rect">
          <a:avLst/>
        </a:prstGeom>
        <a:noFill/>
        <a:ln w="28575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ja-JP" altLang="en-US" sz="1200" b="1">
              <a:solidFill>
                <a:srgbClr val="FF0000"/>
              </a:solidFill>
            </a:rPr>
            <a:t>第</a:t>
          </a:r>
          <a:r>
            <a:rPr kumimoji="1" lang="en-US" altLang="ja-JP" sz="1200" b="1">
              <a:solidFill>
                <a:srgbClr val="FF0000"/>
              </a:solidFill>
            </a:rPr>
            <a:t>4</a:t>
          </a:r>
          <a:r>
            <a:rPr kumimoji="1" lang="ja-JP" altLang="en-US" sz="1200" b="1">
              <a:solidFill>
                <a:srgbClr val="FF0000"/>
              </a:solidFill>
            </a:rPr>
            <a:t>回道央</a:t>
          </a:r>
          <a:r>
            <a:rPr kumimoji="1" lang="en-US" altLang="ja-JP" sz="1200" b="1">
              <a:solidFill>
                <a:srgbClr val="FF0000"/>
              </a:solidFill>
            </a:rPr>
            <a:t>PT</a:t>
          </a:r>
          <a:r>
            <a:rPr kumimoji="1" lang="ja-JP" altLang="en-US" sz="1200" b="1">
              <a:solidFill>
                <a:srgbClr val="FF0000"/>
              </a:solidFill>
            </a:rPr>
            <a:t>調査報告書</a:t>
          </a:r>
          <a:endParaRPr kumimoji="1" lang="en-US" altLang="ja-JP" sz="1200" b="1">
            <a:solidFill>
              <a:srgbClr val="FF0000"/>
            </a:solidFill>
          </a:endParaRPr>
        </a:p>
        <a:p>
          <a:r>
            <a:rPr kumimoji="1" lang="ja-JP" altLang="en-US" sz="1200" b="1">
              <a:solidFill>
                <a:srgbClr val="FF0000"/>
              </a:solidFill>
            </a:rPr>
            <a:t>　には　未掲載の「台数」。</a:t>
          </a:r>
          <a:endParaRPr kumimoji="1" lang="en-US" altLang="ja-JP" sz="1200" b="1">
            <a:solidFill>
              <a:srgbClr val="FF0000"/>
            </a:solidFill>
          </a:endParaRPr>
        </a:p>
        <a:p>
          <a:endParaRPr kumimoji="1" lang="en-US" altLang="ja-JP" sz="1200" b="1">
            <a:solidFill>
              <a:srgbClr val="FF0000"/>
            </a:solidFill>
          </a:endParaRPr>
        </a:p>
        <a:p>
          <a:r>
            <a:rPr kumimoji="1" lang="ja-JP" altLang="en-US" sz="1200" b="1">
              <a:solidFill>
                <a:srgbClr val="FF0000"/>
              </a:solidFill>
            </a:rPr>
            <a:t>「台数」の根拠・出典？</a:t>
          </a:r>
        </a:p>
      </xdr:txBody>
    </xdr:sp>
    <xdr:clientData/>
  </xdr:twoCellAnchor>
  <xdr:twoCellAnchor>
    <xdr:from>
      <xdr:col>0</xdr:col>
      <xdr:colOff>334963</xdr:colOff>
      <xdr:row>135</xdr:row>
      <xdr:rowOff>88899</xdr:rowOff>
    </xdr:from>
    <xdr:to>
      <xdr:col>3</xdr:col>
      <xdr:colOff>287338</xdr:colOff>
      <xdr:row>141</xdr:row>
      <xdr:rowOff>23812</xdr:rowOff>
    </xdr:to>
    <xdr:sp macro="" textlink="">
      <xdr:nvSpPr>
        <xdr:cNvPr id="21" name="テキスト ボックス 20"/>
        <xdr:cNvSpPr txBox="1"/>
      </xdr:nvSpPr>
      <xdr:spPr>
        <a:xfrm>
          <a:off x="334963" y="22782212"/>
          <a:ext cx="2024063" cy="935038"/>
        </a:xfrm>
        <a:prstGeom prst="rect">
          <a:avLst/>
        </a:prstGeom>
        <a:noFill/>
        <a:ln w="28575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ja-JP" altLang="en-US" sz="1200" b="1">
              <a:solidFill>
                <a:srgbClr val="FF0000"/>
              </a:solidFill>
            </a:rPr>
            <a:t>第</a:t>
          </a:r>
          <a:r>
            <a:rPr kumimoji="1" lang="en-US" altLang="ja-JP" sz="1200" b="1">
              <a:solidFill>
                <a:srgbClr val="FF0000"/>
              </a:solidFill>
            </a:rPr>
            <a:t>4</a:t>
          </a:r>
          <a:r>
            <a:rPr kumimoji="1" lang="ja-JP" altLang="en-US" sz="1200" b="1">
              <a:solidFill>
                <a:srgbClr val="FF0000"/>
              </a:solidFill>
            </a:rPr>
            <a:t>回道央</a:t>
          </a:r>
          <a:r>
            <a:rPr kumimoji="1" lang="en-US" altLang="ja-JP" sz="1200" b="1">
              <a:solidFill>
                <a:srgbClr val="FF0000"/>
              </a:solidFill>
            </a:rPr>
            <a:t>PT</a:t>
          </a:r>
          <a:r>
            <a:rPr kumimoji="1" lang="ja-JP" altLang="en-US" sz="1200" b="1">
              <a:solidFill>
                <a:srgbClr val="FF0000"/>
              </a:solidFill>
            </a:rPr>
            <a:t>調査報告書</a:t>
          </a:r>
          <a:endParaRPr kumimoji="1" lang="en-US" altLang="ja-JP" sz="1200" b="1">
            <a:solidFill>
              <a:srgbClr val="FF0000"/>
            </a:solidFill>
          </a:endParaRPr>
        </a:p>
        <a:p>
          <a:r>
            <a:rPr kumimoji="1" lang="ja-JP" altLang="en-US" sz="1200" b="1">
              <a:solidFill>
                <a:srgbClr val="FF0000"/>
              </a:solidFill>
            </a:rPr>
            <a:t>　には　未掲載の「台数」。</a:t>
          </a:r>
          <a:endParaRPr kumimoji="1" lang="en-US" altLang="ja-JP" sz="1200" b="1">
            <a:solidFill>
              <a:srgbClr val="FF0000"/>
            </a:solidFill>
          </a:endParaRPr>
        </a:p>
        <a:p>
          <a:endParaRPr kumimoji="1" lang="en-US" altLang="ja-JP" sz="1200" b="1">
            <a:solidFill>
              <a:srgbClr val="FF0000"/>
            </a:solidFill>
          </a:endParaRPr>
        </a:p>
        <a:p>
          <a:r>
            <a:rPr kumimoji="1" lang="ja-JP" altLang="en-US" sz="1200" b="1">
              <a:solidFill>
                <a:srgbClr val="FF0000"/>
              </a:solidFill>
            </a:rPr>
            <a:t>「台数」の根拠・出典？</a:t>
          </a:r>
        </a:p>
      </xdr:txBody>
    </xdr:sp>
    <xdr:clientData/>
  </xdr:twoCellAnchor>
  <xdr:twoCellAnchor>
    <xdr:from>
      <xdr:col>6</xdr:col>
      <xdr:colOff>0</xdr:colOff>
      <xdr:row>108</xdr:row>
      <xdr:rowOff>83344</xdr:rowOff>
    </xdr:from>
    <xdr:to>
      <xdr:col>6</xdr:col>
      <xdr:colOff>571500</xdr:colOff>
      <xdr:row>109</xdr:row>
      <xdr:rowOff>142874</xdr:rowOff>
    </xdr:to>
    <xdr:sp macro="" textlink="">
      <xdr:nvSpPr>
        <xdr:cNvPr id="6" name="右矢印 5"/>
        <xdr:cNvSpPr/>
      </xdr:nvSpPr>
      <xdr:spPr>
        <a:xfrm>
          <a:off x="4143375" y="18276094"/>
          <a:ext cx="571500" cy="226218"/>
        </a:xfrm>
        <a:prstGeom prst="rightArrow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19</xdr:col>
      <xdr:colOff>152400</xdr:colOff>
      <xdr:row>102</xdr:row>
      <xdr:rowOff>140494</xdr:rowOff>
    </xdr:from>
    <xdr:to>
      <xdr:col>20</xdr:col>
      <xdr:colOff>33338</xdr:colOff>
      <xdr:row>104</xdr:row>
      <xdr:rowOff>33337</xdr:rowOff>
    </xdr:to>
    <xdr:sp macro="" textlink="">
      <xdr:nvSpPr>
        <xdr:cNvPr id="22" name="右矢印 21"/>
        <xdr:cNvSpPr/>
      </xdr:nvSpPr>
      <xdr:spPr>
        <a:xfrm>
          <a:off x="13273088" y="17333119"/>
          <a:ext cx="571500" cy="226218"/>
        </a:xfrm>
        <a:prstGeom prst="rightArrow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17</xdr:col>
      <xdr:colOff>384968</xdr:colOff>
      <xdr:row>133</xdr:row>
      <xdr:rowOff>67469</xdr:rowOff>
    </xdr:from>
    <xdr:to>
      <xdr:col>18</xdr:col>
      <xdr:colOff>265906</xdr:colOff>
      <xdr:row>134</xdr:row>
      <xdr:rowOff>127000</xdr:rowOff>
    </xdr:to>
    <xdr:sp macro="" textlink="">
      <xdr:nvSpPr>
        <xdr:cNvPr id="24" name="右矢印 23"/>
        <xdr:cNvSpPr/>
      </xdr:nvSpPr>
      <xdr:spPr>
        <a:xfrm>
          <a:off x="12124531" y="22427407"/>
          <a:ext cx="571500" cy="226218"/>
        </a:xfrm>
        <a:prstGeom prst="rightArrow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</xdr:col>
      <xdr:colOff>609423</xdr:colOff>
      <xdr:row>140</xdr:row>
      <xdr:rowOff>59174</xdr:rowOff>
    </xdr:from>
    <xdr:to>
      <xdr:col>3</xdr:col>
      <xdr:colOff>139975</xdr:colOff>
      <xdr:row>142</xdr:row>
      <xdr:rowOff>53806</xdr:rowOff>
    </xdr:to>
    <xdr:sp macro="" textlink="">
      <xdr:nvSpPr>
        <xdr:cNvPr id="25" name="右矢印 24"/>
        <xdr:cNvSpPr/>
      </xdr:nvSpPr>
      <xdr:spPr>
        <a:xfrm rot="16200000">
          <a:off x="1937102" y="23639370"/>
          <a:ext cx="328007" cy="221115"/>
        </a:xfrm>
        <a:prstGeom prst="rightArrow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0</xdr:col>
      <xdr:colOff>0</xdr:colOff>
      <xdr:row>160</xdr:row>
      <xdr:rowOff>119064</xdr:rowOff>
    </xdr:from>
    <xdr:to>
      <xdr:col>13</xdr:col>
      <xdr:colOff>604967</xdr:colOff>
      <xdr:row>191</xdr:row>
      <xdr:rowOff>127499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979564"/>
          <a:ext cx="9582280" cy="5175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130971</xdr:colOff>
      <xdr:row>182</xdr:row>
      <xdr:rowOff>107157</xdr:rowOff>
    </xdr:from>
    <xdr:to>
      <xdr:col>13</xdr:col>
      <xdr:colOff>119063</xdr:colOff>
      <xdr:row>189</xdr:row>
      <xdr:rowOff>0</xdr:rowOff>
    </xdr:to>
    <xdr:sp macro="" textlink="">
      <xdr:nvSpPr>
        <xdr:cNvPr id="31" name="テキスト ボックス 30"/>
        <xdr:cNvSpPr txBox="1"/>
      </xdr:nvSpPr>
      <xdr:spPr>
        <a:xfrm>
          <a:off x="7036596" y="30634782"/>
          <a:ext cx="2059780" cy="1059656"/>
        </a:xfrm>
        <a:prstGeom prst="rect">
          <a:avLst/>
        </a:prstGeom>
        <a:noFill/>
        <a:ln w="28575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ja-JP" altLang="en-US" sz="1200" b="1">
              <a:solidFill>
                <a:srgbClr val="FF0000"/>
              </a:solidFill>
            </a:rPr>
            <a:t>第</a:t>
          </a:r>
          <a:r>
            <a:rPr kumimoji="1" lang="en-US" altLang="ja-JP" sz="1200" b="1">
              <a:solidFill>
                <a:srgbClr val="FF0000"/>
              </a:solidFill>
            </a:rPr>
            <a:t>4</a:t>
          </a:r>
          <a:r>
            <a:rPr kumimoji="1" lang="ja-JP" altLang="en-US" sz="1200" b="1">
              <a:solidFill>
                <a:srgbClr val="FF0000"/>
              </a:solidFill>
            </a:rPr>
            <a:t>回道央</a:t>
          </a:r>
          <a:r>
            <a:rPr kumimoji="1" lang="en-US" altLang="ja-JP" sz="1200" b="1">
              <a:solidFill>
                <a:srgbClr val="FF0000"/>
              </a:solidFill>
            </a:rPr>
            <a:t>PT</a:t>
          </a:r>
          <a:r>
            <a:rPr kumimoji="1" lang="ja-JP" altLang="en-US" sz="1200" b="1">
              <a:solidFill>
                <a:srgbClr val="FF0000"/>
              </a:solidFill>
            </a:rPr>
            <a:t>調査報告書</a:t>
          </a:r>
          <a:endParaRPr kumimoji="1" lang="en-US" altLang="ja-JP" sz="1200" b="1">
            <a:solidFill>
              <a:srgbClr val="FF0000"/>
            </a:solidFill>
          </a:endParaRPr>
        </a:p>
        <a:p>
          <a:r>
            <a:rPr kumimoji="1" lang="ja-JP" altLang="en-US" sz="1200" b="1">
              <a:solidFill>
                <a:srgbClr val="FF0000"/>
              </a:solidFill>
            </a:rPr>
            <a:t>　には　未掲載の「台数」。</a:t>
          </a:r>
          <a:endParaRPr kumimoji="1" lang="en-US" altLang="ja-JP" sz="1200" b="1">
            <a:solidFill>
              <a:srgbClr val="FF0000"/>
            </a:solidFill>
          </a:endParaRPr>
        </a:p>
        <a:p>
          <a:endParaRPr kumimoji="1" lang="en-US" altLang="ja-JP" sz="1200" b="1">
            <a:solidFill>
              <a:srgbClr val="FF0000"/>
            </a:solidFill>
          </a:endParaRPr>
        </a:p>
        <a:p>
          <a:r>
            <a:rPr kumimoji="1" lang="ja-JP" altLang="en-US" sz="1200" b="1">
              <a:solidFill>
                <a:srgbClr val="FF0000"/>
              </a:solidFill>
            </a:rPr>
            <a:t>「台数」の根拠・出典？</a:t>
          </a:r>
        </a:p>
      </xdr:txBody>
    </xdr:sp>
    <xdr:clientData/>
  </xdr:twoCellAnchor>
  <xdr:twoCellAnchor>
    <xdr:from>
      <xdr:col>8</xdr:col>
      <xdr:colOff>411972</xdr:colOff>
      <xdr:row>179</xdr:row>
      <xdr:rowOff>59015</xdr:rowOff>
    </xdr:from>
    <xdr:to>
      <xdr:col>10</xdr:col>
      <xdr:colOff>380667</xdr:colOff>
      <xdr:row>181</xdr:row>
      <xdr:rowOff>39836</xdr:rowOff>
    </xdr:to>
    <xdr:sp macro="" textlink="">
      <xdr:nvSpPr>
        <xdr:cNvPr id="32" name="右矢印 31"/>
        <xdr:cNvSpPr/>
      </xdr:nvSpPr>
      <xdr:spPr>
        <a:xfrm rot="12004399" flipV="1">
          <a:off x="5936472" y="30086578"/>
          <a:ext cx="1349820" cy="314196"/>
        </a:xfrm>
        <a:prstGeom prst="rightArrow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7</xdr:col>
      <xdr:colOff>381000</xdr:colOff>
      <xdr:row>178</xdr:row>
      <xdr:rowOff>83345</xdr:rowOff>
    </xdr:from>
    <xdr:to>
      <xdr:col>8</xdr:col>
      <xdr:colOff>226220</xdr:colOff>
      <xdr:row>181</xdr:row>
      <xdr:rowOff>47626</xdr:rowOff>
    </xdr:to>
    <xdr:sp macro="" textlink="">
      <xdr:nvSpPr>
        <xdr:cNvPr id="7" name="円/楕円 6"/>
        <xdr:cNvSpPr/>
      </xdr:nvSpPr>
      <xdr:spPr>
        <a:xfrm>
          <a:off x="5214938" y="29944220"/>
          <a:ext cx="535782" cy="464344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7</xdr:col>
      <xdr:colOff>366713</xdr:colOff>
      <xdr:row>184</xdr:row>
      <xdr:rowOff>164308</xdr:rowOff>
    </xdr:from>
    <xdr:to>
      <xdr:col>8</xdr:col>
      <xdr:colOff>211933</xdr:colOff>
      <xdr:row>187</xdr:row>
      <xdr:rowOff>128589</xdr:rowOff>
    </xdr:to>
    <xdr:sp macro="" textlink="">
      <xdr:nvSpPr>
        <xdr:cNvPr id="33" name="円/楕円 32"/>
        <xdr:cNvSpPr/>
      </xdr:nvSpPr>
      <xdr:spPr>
        <a:xfrm>
          <a:off x="5200651" y="31025308"/>
          <a:ext cx="535782" cy="464344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</xdr:col>
      <xdr:colOff>685802</xdr:colOff>
      <xdr:row>185</xdr:row>
      <xdr:rowOff>19051</xdr:rowOff>
    </xdr:from>
    <xdr:to>
      <xdr:col>2</xdr:col>
      <xdr:colOff>523875</xdr:colOff>
      <xdr:row>187</xdr:row>
      <xdr:rowOff>150020</xdr:rowOff>
    </xdr:to>
    <xdr:sp macro="" textlink="">
      <xdr:nvSpPr>
        <xdr:cNvPr id="34" name="円/楕円 33"/>
        <xdr:cNvSpPr/>
      </xdr:nvSpPr>
      <xdr:spPr>
        <a:xfrm>
          <a:off x="1376365" y="31046739"/>
          <a:ext cx="528635" cy="464344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0</xdr:colOff>
      <xdr:row>184</xdr:row>
      <xdr:rowOff>135734</xdr:rowOff>
    </xdr:from>
    <xdr:to>
      <xdr:col>0</xdr:col>
      <xdr:colOff>0</xdr:colOff>
      <xdr:row>187</xdr:row>
      <xdr:rowOff>100015</xdr:rowOff>
    </xdr:to>
    <xdr:sp macro="" textlink="">
      <xdr:nvSpPr>
        <xdr:cNvPr id="35" name="円/楕円 34"/>
        <xdr:cNvSpPr/>
      </xdr:nvSpPr>
      <xdr:spPr>
        <a:xfrm>
          <a:off x="0" y="30996734"/>
          <a:ext cx="0" cy="464344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</xdr:col>
      <xdr:colOff>671515</xdr:colOff>
      <xdr:row>177</xdr:row>
      <xdr:rowOff>123826</xdr:rowOff>
    </xdr:from>
    <xdr:to>
      <xdr:col>2</xdr:col>
      <xdr:colOff>509588</xdr:colOff>
      <xdr:row>180</xdr:row>
      <xdr:rowOff>88108</xdr:rowOff>
    </xdr:to>
    <xdr:sp macro="" textlink="">
      <xdr:nvSpPr>
        <xdr:cNvPr id="36" name="円/楕円 35"/>
        <xdr:cNvSpPr/>
      </xdr:nvSpPr>
      <xdr:spPr>
        <a:xfrm>
          <a:off x="1362078" y="29818014"/>
          <a:ext cx="528635" cy="464344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13</xdr:col>
      <xdr:colOff>228205</xdr:colOff>
      <xdr:row>185</xdr:row>
      <xdr:rowOff>65137</xdr:rowOff>
    </xdr:from>
    <xdr:to>
      <xdr:col>15</xdr:col>
      <xdr:colOff>386578</xdr:colOff>
      <xdr:row>187</xdr:row>
      <xdr:rowOff>84654</xdr:rowOff>
    </xdr:to>
    <xdr:sp macro="" textlink="">
      <xdr:nvSpPr>
        <xdr:cNvPr id="39" name="右矢印 38"/>
        <xdr:cNvSpPr/>
      </xdr:nvSpPr>
      <xdr:spPr>
        <a:xfrm rot="583560" flipV="1">
          <a:off x="9205518" y="31092825"/>
          <a:ext cx="1539498" cy="352892"/>
        </a:xfrm>
        <a:prstGeom prst="rightArrow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0</xdr:col>
      <xdr:colOff>0</xdr:colOff>
      <xdr:row>236</xdr:row>
      <xdr:rowOff>35719</xdr:rowOff>
    </xdr:from>
    <xdr:to>
      <xdr:col>13</xdr:col>
      <xdr:colOff>261937</xdr:colOff>
      <xdr:row>283</xdr:row>
      <xdr:rowOff>63825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0564594"/>
          <a:ext cx="9239250" cy="78624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12701</xdr:colOff>
      <xdr:row>0</xdr:row>
      <xdr:rowOff>22225</xdr:rowOff>
    </xdr:from>
    <xdr:to>
      <xdr:col>11</xdr:col>
      <xdr:colOff>238125</xdr:colOff>
      <xdr:row>37</xdr:row>
      <xdr:rowOff>15875</xdr:rowOff>
    </xdr:to>
    <xdr:grpSp>
      <xdr:nvGrpSpPr>
        <xdr:cNvPr id="8" name="グループ化 7"/>
        <xdr:cNvGrpSpPr/>
      </xdr:nvGrpSpPr>
      <xdr:grpSpPr>
        <a:xfrm>
          <a:off x="12701" y="22225"/>
          <a:ext cx="7908924" cy="5867400"/>
          <a:chOff x="7410450" y="133350"/>
          <a:chExt cx="8839200" cy="7410450"/>
        </a:xfrm>
      </xdr:grpSpPr>
      <xdr:pic>
        <xdr:nvPicPr>
          <xdr:cNvPr id="6" name="図 5"/>
          <xdr:cNvPicPr>
            <a:picLocks noChangeAspect="1" noChangeArrowheads="1"/>
          </xdr:cNvPicPr>
        </xdr:nvPicPr>
        <xdr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7410450" y="133350"/>
            <a:ext cx="8839200" cy="70675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7" name="テキスト ボックス 6"/>
          <xdr:cNvSpPr txBox="1"/>
        </xdr:nvSpPr>
        <xdr:spPr>
          <a:xfrm>
            <a:off x="9258300" y="7181850"/>
            <a:ext cx="4648200" cy="361950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ja-JP" altLang="en-US" sz="1800"/>
              <a:t>第４回道央</a:t>
            </a:r>
            <a:r>
              <a:rPr kumimoji="1" lang="en-US" altLang="ja-JP" sz="1800"/>
              <a:t>PT</a:t>
            </a:r>
            <a:r>
              <a:rPr kumimoji="1" lang="ja-JP" altLang="en-US" sz="1800"/>
              <a:t>調査報告　</a:t>
            </a:r>
            <a:r>
              <a:rPr kumimoji="1" lang="en-US" altLang="ja-JP" sz="1800"/>
              <a:t>Page69</a:t>
            </a:r>
            <a:endParaRPr kumimoji="1" lang="ja-JP" altLang="en-US" sz="1800"/>
          </a:p>
        </xdr:txBody>
      </xdr:sp>
    </xdr:grpSp>
    <xdr:clientData/>
  </xdr:twoCellAnchor>
  <xdr:twoCellAnchor editAs="oneCell">
    <xdr:from>
      <xdr:col>11</xdr:col>
      <xdr:colOff>295275</xdr:colOff>
      <xdr:row>0</xdr:row>
      <xdr:rowOff>117475</xdr:rowOff>
    </xdr:from>
    <xdr:to>
      <xdr:col>21</xdr:col>
      <xdr:colOff>619125</xdr:colOff>
      <xdr:row>34</xdr:row>
      <xdr:rowOff>78003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4150" y="7975600"/>
          <a:ext cx="7150100" cy="58977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81642</xdr:colOff>
      <xdr:row>38</xdr:row>
      <xdr:rowOff>54427</xdr:rowOff>
    </xdr:from>
    <xdr:to>
      <xdr:col>11</xdr:col>
      <xdr:colOff>244928</xdr:colOff>
      <xdr:row>73</xdr:row>
      <xdr:rowOff>101082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" y="6776356"/>
          <a:ext cx="7647215" cy="6237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408213</xdr:colOff>
      <xdr:row>38</xdr:row>
      <xdr:rowOff>13606</xdr:rowOff>
    </xdr:from>
    <xdr:to>
      <xdr:col>22</xdr:col>
      <xdr:colOff>56467</xdr:colOff>
      <xdr:row>73</xdr:row>
      <xdr:rowOff>68035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2142" y="6735535"/>
          <a:ext cx="7132182" cy="62456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122464</xdr:colOff>
      <xdr:row>74</xdr:row>
      <xdr:rowOff>122465</xdr:rowOff>
    </xdr:from>
    <xdr:to>
      <xdr:col>11</xdr:col>
      <xdr:colOff>341704</xdr:colOff>
      <xdr:row>115</xdr:row>
      <xdr:rowOff>136071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4" y="13212536"/>
          <a:ext cx="7703169" cy="72662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394608</xdr:colOff>
      <xdr:row>74</xdr:row>
      <xdr:rowOff>68036</xdr:rowOff>
    </xdr:from>
    <xdr:to>
      <xdr:col>22</xdr:col>
      <xdr:colOff>461014</xdr:colOff>
      <xdr:row>114</xdr:row>
      <xdr:rowOff>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8537" y="13158107"/>
          <a:ext cx="7550334" cy="70076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95249</xdr:colOff>
      <xdr:row>4</xdr:row>
      <xdr:rowOff>0</xdr:rowOff>
    </xdr:from>
    <xdr:to>
      <xdr:col>47</xdr:col>
      <xdr:colOff>214748</xdr:colOff>
      <xdr:row>110</xdr:row>
      <xdr:rowOff>0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30499" y="762000"/>
          <a:ext cx="16121499" cy="20193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603250</xdr:colOff>
      <xdr:row>203</xdr:row>
      <xdr:rowOff>134938</xdr:rowOff>
    </xdr:from>
    <xdr:to>
      <xdr:col>51</xdr:col>
      <xdr:colOff>500062</xdr:colOff>
      <xdr:row>307</xdr:row>
      <xdr:rowOff>34585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250" y="32361188"/>
          <a:ext cx="35520312" cy="164096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63498</xdr:colOff>
      <xdr:row>119</xdr:row>
      <xdr:rowOff>133438</xdr:rowOff>
    </xdr:from>
    <xdr:to>
      <xdr:col>39</xdr:col>
      <xdr:colOff>666750</xdr:colOff>
      <xdr:row>197</xdr:row>
      <xdr:rowOff>95250</xdr:rowOff>
    </xdr:to>
    <xdr:grpSp>
      <xdr:nvGrpSpPr>
        <xdr:cNvPr id="3" name="グループ化 2"/>
        <xdr:cNvGrpSpPr/>
      </xdr:nvGrpSpPr>
      <xdr:grpSpPr>
        <a:xfrm>
          <a:off x="761998" y="19024688"/>
          <a:ext cx="27146252" cy="12344312"/>
          <a:chOff x="761998" y="19024688"/>
          <a:chExt cx="27146252" cy="12344312"/>
        </a:xfrm>
      </xdr:grpSpPr>
      <xdr:pic>
        <xdr:nvPicPr>
          <xdr:cNvPr id="16" name="図 15"/>
          <xdr:cNvPicPr>
            <a:picLocks noChangeAspect="1" noChangeArrowheads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761998" y="19024688"/>
            <a:ext cx="15049501" cy="12344312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2" name="テキスト ボックス 1"/>
          <xdr:cNvSpPr txBox="1"/>
        </xdr:nvSpPr>
        <xdr:spPr>
          <a:xfrm>
            <a:off x="16510000" y="19558000"/>
            <a:ext cx="11398250" cy="9906000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ja-JP" altLang="en-US" sz="4000" b="1"/>
              <a:t>　札幌市　</a:t>
            </a:r>
            <a:r>
              <a:rPr kumimoji="1" lang="en-US" altLang="ja-JP" sz="4800" b="1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vs</a:t>
            </a:r>
            <a:r>
              <a:rPr kumimoji="1" lang="ja-JP" altLang="ja-JP" sz="4800" b="1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　</a:t>
            </a:r>
            <a:r>
              <a:rPr kumimoji="1" lang="ja-JP" altLang="en-US" sz="4800" b="1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周辺市　　平成</a:t>
            </a:r>
            <a:r>
              <a:rPr kumimoji="1" lang="en-US" altLang="ja-JP" sz="4800" b="1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18/2006 </a:t>
            </a:r>
            <a:r>
              <a:rPr kumimoji="1" lang="ja-JP" altLang="en-US" sz="4800" b="1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調査</a:t>
            </a:r>
            <a:endParaRPr kumimoji="1" lang="en-US" altLang="ja-JP" sz="4800" b="1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  <a:p>
            <a:endParaRPr kumimoji="1" lang="en-US" altLang="ja-JP" sz="4800"/>
          </a:p>
          <a:p>
            <a:r>
              <a:rPr kumimoji="1" lang="ja-JP" altLang="ja-JP" sz="11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　　</a:t>
            </a:r>
            <a:r>
              <a:rPr kumimoji="1" lang="ja-JP" altLang="en-US" sz="4000">
                <a:latin typeface="ＭＳ Ｐゴシック 本文"/>
              </a:rPr>
              <a:t>　　</a:t>
            </a:r>
            <a:r>
              <a:rPr kumimoji="1" lang="ja-JP" altLang="en-US" sz="4000"/>
              <a:t>小樽市　　   　　</a:t>
            </a:r>
            <a:r>
              <a:rPr kumimoji="1" lang="en-US" altLang="ja-JP" sz="4800">
                <a:latin typeface="ＭＳ Ｐゴシック 本文"/>
              </a:rPr>
              <a:t>77  </a:t>
            </a:r>
            <a:r>
              <a:rPr kumimoji="1" lang="ja-JP" altLang="en-US" sz="3200">
                <a:latin typeface="ＭＳ Ｐゴシック 本文"/>
              </a:rPr>
              <a:t>千トリップ</a:t>
            </a:r>
            <a:r>
              <a:rPr kumimoji="1" lang="en-US" altLang="ja-JP" sz="3200">
                <a:latin typeface="ＭＳ Ｐゴシック 本文"/>
              </a:rPr>
              <a:t>/</a:t>
            </a:r>
            <a:r>
              <a:rPr kumimoji="1" lang="ja-JP" altLang="en-US" sz="3200">
                <a:latin typeface="ＭＳ Ｐゴシック 本文"/>
              </a:rPr>
              <a:t>日</a:t>
            </a:r>
            <a:r>
              <a:rPr kumimoji="1" lang="ja-JP" altLang="en-US" sz="4800">
                <a:latin typeface="ＭＳ Ｐゴシック 本文"/>
              </a:rPr>
              <a:t>　　 </a:t>
            </a:r>
            <a:r>
              <a:rPr kumimoji="1" lang="en-US" altLang="ja-JP" sz="4800">
                <a:latin typeface="ＭＳ Ｐゴシック 本文"/>
              </a:rPr>
              <a:t>16</a:t>
            </a:r>
            <a:r>
              <a:rPr kumimoji="1" lang="ja-JP" altLang="en-US" sz="4800">
                <a:latin typeface="ＭＳ Ｐゴシック 本文"/>
              </a:rPr>
              <a:t>　</a:t>
            </a:r>
            <a:r>
              <a:rPr kumimoji="1" lang="ja-JP" altLang="en-US" sz="3600">
                <a:latin typeface="ＭＳ Ｐゴシック 本文"/>
              </a:rPr>
              <a:t>％</a:t>
            </a:r>
            <a:endParaRPr kumimoji="1" lang="en-US" altLang="ja-JP" sz="3600"/>
          </a:p>
          <a:p>
            <a:r>
              <a:rPr kumimoji="1" lang="ja-JP" altLang="en-US" sz="4000">
                <a:latin typeface="ＭＳ Ｐゴシック 本文"/>
              </a:rPr>
              <a:t>　</a:t>
            </a:r>
            <a:r>
              <a:rPr kumimoji="1" lang="ja-JP" altLang="ja-JP" sz="11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　　</a:t>
            </a:r>
            <a:r>
              <a:rPr kumimoji="1" lang="ja-JP" altLang="en-US" sz="4000">
                <a:latin typeface="ＭＳ Ｐゴシック 本文"/>
              </a:rPr>
              <a:t>　石狩市　　  　</a:t>
            </a:r>
            <a:r>
              <a:rPr kumimoji="1" lang="en-US" altLang="ja-JP" sz="4800">
                <a:latin typeface="ＭＳ Ｐゴシック 本文"/>
              </a:rPr>
              <a:t>105</a:t>
            </a:r>
            <a:r>
              <a:rPr kumimoji="1" lang="ja-JP" altLang="en-US" sz="4800">
                <a:latin typeface="ＭＳ Ｐゴシック 本文"/>
              </a:rPr>
              <a:t>　　　　　　　　　</a:t>
            </a:r>
            <a:r>
              <a:rPr kumimoji="1" lang="ja-JP" altLang="en-US" sz="4800" baseline="0">
                <a:latin typeface="ＭＳ Ｐゴシック 本文"/>
              </a:rPr>
              <a:t> </a:t>
            </a:r>
            <a:r>
              <a:rPr kumimoji="1" lang="en-US" altLang="ja-JP" sz="4800">
                <a:latin typeface="ＭＳ Ｐゴシック 本文"/>
              </a:rPr>
              <a:t>22</a:t>
            </a:r>
          </a:p>
          <a:p>
            <a:r>
              <a:rPr kumimoji="1" lang="ja-JP" altLang="en-US" sz="4800">
                <a:latin typeface="ＭＳ Ｐゴシック 本文"/>
              </a:rPr>
              <a:t>　　当別市　 　　</a:t>
            </a:r>
            <a:r>
              <a:rPr kumimoji="1" lang="en-US" altLang="ja-JP" sz="4800">
                <a:latin typeface="ＭＳ Ｐゴシック 本文"/>
              </a:rPr>
              <a:t>20</a:t>
            </a:r>
            <a:r>
              <a:rPr kumimoji="1" lang="ja-JP" altLang="en-US" sz="4800">
                <a:latin typeface="ＭＳ Ｐゴシック 本文"/>
              </a:rPr>
              <a:t>　　　　　　　　　　</a:t>
            </a:r>
            <a:r>
              <a:rPr kumimoji="1" lang="en-US" altLang="ja-JP" sz="4800">
                <a:latin typeface="ＭＳ Ｐゴシック 本文"/>
              </a:rPr>
              <a:t>4</a:t>
            </a:r>
          </a:p>
          <a:p>
            <a:r>
              <a:rPr kumimoji="1" lang="ja-JP" altLang="en-US" sz="4800">
                <a:latin typeface="ＭＳ Ｐゴシック 本文"/>
              </a:rPr>
              <a:t>　　江別市　 　 </a:t>
            </a:r>
            <a:r>
              <a:rPr kumimoji="1" lang="en-US" altLang="ja-JP" sz="4800">
                <a:latin typeface="ＭＳ Ｐゴシック 本文"/>
              </a:rPr>
              <a:t>124</a:t>
            </a:r>
            <a:r>
              <a:rPr kumimoji="1" lang="ja-JP" altLang="en-US" sz="4800">
                <a:latin typeface="ＭＳ Ｐゴシック 本文"/>
              </a:rPr>
              <a:t>　　　　　　　　　</a:t>
            </a:r>
            <a:r>
              <a:rPr kumimoji="1" lang="ja-JP" altLang="en-US" sz="4800" baseline="0">
                <a:latin typeface="ＭＳ Ｐゴシック 本文"/>
              </a:rPr>
              <a:t> </a:t>
            </a:r>
            <a:r>
              <a:rPr kumimoji="1" lang="en-US" altLang="ja-JP" sz="4800">
                <a:latin typeface="ＭＳ Ｐゴシック 本文"/>
              </a:rPr>
              <a:t>27</a:t>
            </a:r>
          </a:p>
          <a:p>
            <a:r>
              <a:rPr kumimoji="1" lang="ja-JP" altLang="en-US" sz="4800">
                <a:latin typeface="ＭＳ Ｐゴシック 本文"/>
              </a:rPr>
              <a:t>　　南幌市　　　　</a:t>
            </a:r>
            <a:r>
              <a:rPr kumimoji="1" lang="en-US" altLang="ja-JP" sz="4800">
                <a:latin typeface="ＭＳ Ｐゴシック 本文"/>
              </a:rPr>
              <a:t>6</a:t>
            </a:r>
            <a:r>
              <a:rPr kumimoji="1" lang="ja-JP" altLang="en-US" sz="4800">
                <a:latin typeface="ＭＳ Ｐゴシック 本文"/>
              </a:rPr>
              <a:t>　　　　　　　　　　 </a:t>
            </a:r>
            <a:r>
              <a:rPr kumimoji="1" lang="en-US" altLang="ja-JP" sz="4800">
                <a:latin typeface="ＭＳ Ｐゴシック 本文"/>
              </a:rPr>
              <a:t>1</a:t>
            </a:r>
          </a:p>
          <a:p>
            <a:r>
              <a:rPr kumimoji="1" lang="ja-JP" altLang="en-US" sz="4800">
                <a:latin typeface="ＭＳ Ｐゴシック 本文"/>
              </a:rPr>
              <a:t>　　北広島市  　</a:t>
            </a:r>
            <a:r>
              <a:rPr kumimoji="1" lang="en-US" altLang="ja-JP" sz="4800">
                <a:latin typeface="ＭＳ Ｐゴシック 本文"/>
              </a:rPr>
              <a:t>89                     18</a:t>
            </a:r>
          </a:p>
          <a:p>
            <a:r>
              <a:rPr kumimoji="1" lang="ja-JP" altLang="en-US" sz="4800">
                <a:latin typeface="ＭＳ Ｐゴシック 本文"/>
              </a:rPr>
              <a:t>　　恵庭市　    </a:t>
            </a:r>
            <a:r>
              <a:rPr kumimoji="1" lang="ja-JP" altLang="en-US" sz="4000">
                <a:latin typeface="ＭＳ Ｐゴシック 本文"/>
              </a:rPr>
              <a:t>　</a:t>
            </a:r>
            <a:r>
              <a:rPr kumimoji="1" lang="en-US" altLang="ja-JP" sz="4800">
                <a:latin typeface="ＭＳ Ｐゴシック 本文"/>
              </a:rPr>
              <a:t>31                      6</a:t>
            </a:r>
          </a:p>
          <a:p>
            <a:r>
              <a:rPr kumimoji="1" lang="ja-JP" altLang="en-US" sz="4000"/>
              <a:t>　 　千歳市</a:t>
            </a:r>
            <a:r>
              <a:rPr kumimoji="1" lang="ja-JP" altLang="ja-JP" sz="11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　</a:t>
            </a:r>
            <a:r>
              <a:rPr kumimoji="1" lang="ja-JP" altLang="ja-JP" sz="4800">
                <a:solidFill>
                  <a:schemeClr val="dk1"/>
                </a:solidFill>
                <a:effectLst/>
                <a:latin typeface="ＭＳ Ｐゴシック 本文"/>
                <a:ea typeface="+mn-ea"/>
                <a:cs typeface="+mn-cs"/>
              </a:rPr>
              <a:t>　</a:t>
            </a:r>
            <a:r>
              <a:rPr kumimoji="1" lang="ja-JP" altLang="en-US" sz="4800">
                <a:solidFill>
                  <a:schemeClr val="dk1"/>
                </a:solidFill>
                <a:effectLst/>
                <a:latin typeface="ＭＳ Ｐゴシック 本文"/>
                <a:ea typeface="+mn-ea"/>
                <a:cs typeface="+mn-cs"/>
              </a:rPr>
              <a:t>　</a:t>
            </a:r>
            <a:r>
              <a:rPr kumimoji="1" lang="ja-JP" altLang="ja-JP" sz="4800">
                <a:solidFill>
                  <a:schemeClr val="dk1"/>
                </a:solidFill>
                <a:effectLst/>
                <a:latin typeface="ＭＳ Ｐゴシック 本文"/>
                <a:ea typeface="+mn-ea"/>
                <a:cs typeface="+mn-cs"/>
              </a:rPr>
              <a:t>　　</a:t>
            </a:r>
            <a:r>
              <a:rPr kumimoji="1" lang="en-US" altLang="ja-JP" sz="4800">
                <a:solidFill>
                  <a:schemeClr val="dk1"/>
                </a:solidFill>
                <a:effectLst/>
                <a:latin typeface="ＭＳ Ｐゴシック 本文"/>
                <a:ea typeface="+mn-ea"/>
                <a:cs typeface="+mn-cs"/>
              </a:rPr>
              <a:t> 31                  </a:t>
            </a:r>
            <a:r>
              <a:rPr kumimoji="1" lang="ja-JP" altLang="en-US" sz="4800" baseline="0">
                <a:solidFill>
                  <a:schemeClr val="dk1"/>
                </a:solidFill>
                <a:effectLst/>
                <a:latin typeface="ＭＳ Ｐゴシック 本文"/>
                <a:ea typeface="+mn-ea"/>
                <a:cs typeface="+mn-cs"/>
              </a:rPr>
              <a:t> </a:t>
            </a:r>
            <a:r>
              <a:rPr kumimoji="1" lang="en-US" altLang="ja-JP" sz="4800">
                <a:solidFill>
                  <a:schemeClr val="dk1"/>
                </a:solidFill>
                <a:effectLst/>
                <a:latin typeface="ＭＳ Ｐゴシック 本文"/>
                <a:ea typeface="+mn-ea"/>
                <a:cs typeface="+mn-cs"/>
              </a:rPr>
              <a:t>   6</a:t>
            </a:r>
          </a:p>
          <a:p>
            <a:r>
              <a:rPr kumimoji="1" lang="en-US" altLang="ja-JP" sz="4800">
                <a:solidFill>
                  <a:schemeClr val="dk1"/>
                </a:solidFill>
                <a:effectLst/>
                <a:latin typeface="ＭＳ Ｐゴシック 本文"/>
                <a:ea typeface="+mn-ea"/>
                <a:cs typeface="+mn-cs"/>
              </a:rPr>
              <a:t>--------------------------------</a:t>
            </a:r>
          </a:p>
          <a:p>
            <a:r>
              <a:rPr kumimoji="1" lang="en-US" altLang="ja-JP" sz="4800" b="1">
                <a:solidFill>
                  <a:schemeClr val="dk1"/>
                </a:solidFill>
                <a:effectLst/>
                <a:latin typeface="ＭＳ Ｐゴシック 本文"/>
                <a:ea typeface="+mn-ea"/>
                <a:cs typeface="+mn-cs"/>
              </a:rPr>
              <a:t>     </a:t>
            </a:r>
            <a:r>
              <a:rPr kumimoji="1" lang="ja-JP" altLang="en-US" sz="4800" b="1">
                <a:solidFill>
                  <a:schemeClr val="dk1"/>
                </a:solidFill>
                <a:effectLst/>
                <a:latin typeface="ＭＳ Ｐゴシック 本文"/>
                <a:ea typeface="+mn-ea"/>
                <a:cs typeface="+mn-cs"/>
              </a:rPr>
              <a:t>計　　　　　 </a:t>
            </a:r>
            <a:r>
              <a:rPr kumimoji="1" lang="en-US" altLang="ja-JP" sz="4800" b="1">
                <a:solidFill>
                  <a:schemeClr val="dk1"/>
                </a:solidFill>
                <a:effectLst/>
                <a:latin typeface="ＭＳ Ｐゴシック 本文"/>
                <a:ea typeface="+mn-ea"/>
                <a:cs typeface="+mn-cs"/>
              </a:rPr>
              <a:t>483</a:t>
            </a:r>
            <a:r>
              <a:rPr kumimoji="1" lang="ja-JP" altLang="en-US" sz="4800" b="1">
                <a:solidFill>
                  <a:schemeClr val="dk1"/>
                </a:solidFill>
                <a:effectLst/>
                <a:latin typeface="ＭＳ Ｐゴシック 本文"/>
                <a:ea typeface="+mn-ea"/>
                <a:cs typeface="+mn-cs"/>
              </a:rPr>
              <a:t>　　　　　　　　　</a:t>
            </a:r>
            <a:r>
              <a:rPr kumimoji="1" lang="en-US" altLang="ja-JP" sz="4800" b="1">
                <a:solidFill>
                  <a:schemeClr val="dk1"/>
                </a:solidFill>
                <a:effectLst/>
                <a:latin typeface="ＭＳ Ｐゴシック 本文"/>
                <a:ea typeface="+mn-ea"/>
                <a:cs typeface="+mn-cs"/>
              </a:rPr>
              <a:t>100</a:t>
            </a:r>
            <a:endParaRPr lang="ja-JP" altLang="ja-JP" sz="4800" b="1">
              <a:effectLst/>
              <a:latin typeface="ＭＳ Ｐゴシック 本文"/>
            </a:endParaRPr>
          </a:p>
          <a:p>
            <a:endParaRPr kumimoji="1" lang="en-US" altLang="ja-JP" sz="11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  <a:p>
            <a:endParaRPr kumimoji="1" lang="en-US" altLang="ja-JP" sz="11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  <a:p>
            <a:endParaRPr kumimoji="1" lang="en-US" altLang="ja-JP" sz="11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  <a:p>
            <a:endParaRPr kumimoji="1" lang="en-US" altLang="ja-JP" sz="11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  <a:p>
            <a:endParaRPr kumimoji="1" lang="en-US" altLang="ja-JP" sz="11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  <a:p>
            <a:endParaRPr kumimoji="1" lang="en-US" altLang="ja-JP" sz="11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  <a:p>
            <a:endParaRPr kumimoji="1" lang="en-US" altLang="ja-JP" sz="11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  <a:p>
            <a:endParaRPr kumimoji="1" lang="en-US" altLang="ja-JP" sz="11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  <a:p>
            <a:endParaRPr kumimoji="1" lang="en-US" altLang="ja-JP" sz="11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  <a:p>
            <a:endParaRPr kumimoji="1" lang="en-US" altLang="ja-JP" sz="11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  <a:p>
            <a:endParaRPr kumimoji="1" lang="en-US" altLang="ja-JP" sz="11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  <a:p>
            <a:endParaRPr kumimoji="1" lang="en-US" altLang="ja-JP" sz="11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  <a:p>
            <a:endParaRPr kumimoji="1" lang="en-US" altLang="ja-JP" sz="11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  <a:p>
            <a:endParaRPr kumimoji="1" lang="en-US" altLang="ja-JP" sz="11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  <a:p>
            <a:endParaRPr kumimoji="1" lang="ja-JP" altLang="en-US" sz="4000"/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609600</xdr:colOff>
      <xdr:row>85</xdr:row>
      <xdr:rowOff>133350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8839200" cy="1470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276225</xdr:colOff>
      <xdr:row>32</xdr:row>
      <xdr:rowOff>123825</xdr:rowOff>
    </xdr:to>
    <xdr:pic>
      <xdr:nvPicPr>
        <xdr:cNvPr id="3" name="図 2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63225" cy="5610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452436</xdr:colOff>
      <xdr:row>0</xdr:row>
      <xdr:rowOff>0</xdr:rowOff>
    </xdr:from>
    <xdr:to>
      <xdr:col>28</xdr:col>
      <xdr:colOff>476423</xdr:colOff>
      <xdr:row>42</xdr:row>
      <xdr:rowOff>142875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0874" y="0"/>
          <a:ext cx="9001299" cy="7143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666750</xdr:colOff>
      <xdr:row>0</xdr:row>
      <xdr:rowOff>95250</xdr:rowOff>
    </xdr:from>
    <xdr:to>
      <xdr:col>41</xdr:col>
      <xdr:colOff>410322</xdr:colOff>
      <xdr:row>43</xdr:row>
      <xdr:rowOff>-1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00" y="95250"/>
          <a:ext cx="8720885" cy="70723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71438</xdr:colOff>
      <xdr:row>44</xdr:row>
      <xdr:rowOff>47625</xdr:rowOff>
    </xdr:from>
    <xdr:to>
      <xdr:col>16</xdr:col>
      <xdr:colOff>481013</xdr:colOff>
      <xdr:row>76</xdr:row>
      <xdr:rowOff>4763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8" y="7381875"/>
          <a:ext cx="11458575" cy="52911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23812</xdr:colOff>
      <xdr:row>44</xdr:row>
      <xdr:rowOff>23813</xdr:rowOff>
    </xdr:from>
    <xdr:to>
      <xdr:col>34</xdr:col>
      <xdr:colOff>528638</xdr:colOff>
      <xdr:row>77</xdr:row>
      <xdr:rowOff>52388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3375" y="7358063"/>
          <a:ext cx="12244388" cy="55292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642936</xdr:colOff>
      <xdr:row>77</xdr:row>
      <xdr:rowOff>23812</xdr:rowOff>
    </xdr:from>
    <xdr:to>
      <xdr:col>14</xdr:col>
      <xdr:colOff>190499</xdr:colOff>
      <xdr:row>110</xdr:row>
      <xdr:rowOff>128588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936" y="12858750"/>
          <a:ext cx="9215438" cy="5605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://sky.geocities.jp/moiwasapp85/sapp/GrndSmry/TrafficSys_DB001.xlsx" TargetMode="External"/><Relationship Id="rId1" Type="http://schemas.openxmlformats.org/officeDocument/2006/relationships/hyperlink" Target="http://sky.geocities.jp/moiwasapp/sapp/bplan00.htm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3.bin"/><Relationship Id="rId1" Type="http://schemas.openxmlformats.org/officeDocument/2006/relationships/hyperlink" Target="http://www.city.sapporo.jp/library_documents/2_pa.pdf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main-omega.ssl-lolipop.jp/sapp/info/Doc_by_City_20150427_p22.jpg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main-omega.ssl-lolipop.jp/sapp/info/Doc_by_City_20150427.pdf" TargetMode="Externa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2"/>
  <sheetViews>
    <sheetView tabSelected="1" workbookViewId="0">
      <selection activeCell="A2" sqref="A2"/>
    </sheetView>
  </sheetViews>
  <sheetFormatPr defaultRowHeight="13.5" x14ac:dyDescent="0.15"/>
  <sheetData>
    <row r="1" spans="1:8" ht="21" x14ac:dyDescent="0.15">
      <c r="A1" s="72" t="s">
        <v>38</v>
      </c>
      <c r="B1" s="73"/>
      <c r="C1" s="73"/>
      <c r="D1" s="73"/>
      <c r="E1" s="73"/>
      <c r="F1" s="73"/>
      <c r="G1" s="73"/>
      <c r="H1" s="74"/>
    </row>
    <row r="2" spans="1:8" x14ac:dyDescent="0.15">
      <c r="A2" t="s">
        <v>0</v>
      </c>
    </row>
    <row r="5" spans="1:8" x14ac:dyDescent="0.15">
      <c r="A5" s="1" t="s">
        <v>39</v>
      </c>
    </row>
    <row r="6" spans="1:8" x14ac:dyDescent="0.15">
      <c r="B6" s="71" t="s">
        <v>21</v>
      </c>
      <c r="C6" s="71"/>
    </row>
    <row r="8" spans="1:8" x14ac:dyDescent="0.15">
      <c r="B8" s="71" t="s">
        <v>22</v>
      </c>
    </row>
    <row r="10" spans="1:8" x14ac:dyDescent="0.15">
      <c r="B10" s="71" t="s">
        <v>173</v>
      </c>
      <c r="C10" s="71"/>
    </row>
    <row r="13" spans="1:8" x14ac:dyDescent="0.15">
      <c r="B13" s="86" t="s">
        <v>44</v>
      </c>
      <c r="C13" s="86"/>
      <c r="D13" s="86"/>
      <c r="E13" s="86"/>
      <c r="F13" s="86"/>
    </row>
    <row r="17" spans="2:8" ht="14.25" thickBot="1" x14ac:dyDescent="0.2"/>
    <row r="18" spans="2:8" ht="14.25" thickBot="1" x14ac:dyDescent="0.2">
      <c r="B18" s="217" t="s">
        <v>29</v>
      </c>
      <c r="C18" s="218"/>
      <c r="D18" s="218"/>
      <c r="E18" s="219"/>
    </row>
    <row r="19" spans="2:8" x14ac:dyDescent="0.15">
      <c r="C19" s="71" t="s">
        <v>30</v>
      </c>
    </row>
    <row r="20" spans="2:8" x14ac:dyDescent="0.15">
      <c r="C20" s="1" t="s">
        <v>34</v>
      </c>
    </row>
    <row r="21" spans="2:8" x14ac:dyDescent="0.15">
      <c r="C21" s="1" t="s">
        <v>27</v>
      </c>
    </row>
    <row r="22" spans="2:8" x14ac:dyDescent="0.15">
      <c r="C22" s="1" t="s">
        <v>25</v>
      </c>
    </row>
    <row r="23" spans="2:8" x14ac:dyDescent="0.15">
      <c r="C23" s="1" t="s">
        <v>26</v>
      </c>
    </row>
    <row r="24" spans="2:8" x14ac:dyDescent="0.15">
      <c r="C24" s="75" t="s">
        <v>28</v>
      </c>
    </row>
    <row r="28" spans="2:8" x14ac:dyDescent="0.15">
      <c r="B28" s="1" t="s">
        <v>23</v>
      </c>
    </row>
    <row r="30" spans="2:8" x14ac:dyDescent="0.15">
      <c r="B30" s="1" t="s">
        <v>24</v>
      </c>
      <c r="E30" t="s">
        <v>35</v>
      </c>
      <c r="F30" t="s">
        <v>36</v>
      </c>
      <c r="H30" t="s">
        <v>37</v>
      </c>
    </row>
    <row r="31" spans="2:8" x14ac:dyDescent="0.15">
      <c r="B31" t="s">
        <v>40</v>
      </c>
      <c r="C31" t="s">
        <v>43</v>
      </c>
    </row>
    <row r="32" spans="2:8" x14ac:dyDescent="0.15">
      <c r="B32" s="85" t="s">
        <v>41</v>
      </c>
      <c r="C32" s="86" t="s">
        <v>42</v>
      </c>
    </row>
  </sheetData>
  <phoneticPr fontId="1"/>
  <hyperlinks>
    <hyperlink ref="B6:C6" location="ID01_20" display="Data01～20"/>
    <hyperlink ref="B8" location="ID21_40" display="Data21～40"/>
    <hyperlink ref="C19" r:id="rId1" location="traffic_jum" display="混雑指数　＝　実測交通量/交通容量　・・・　国土交通省"/>
    <hyperlink ref="C32" r:id="rId2"/>
    <hyperlink ref="B10:C10" location="Dt1001_1020!A1" display="Data1001～1020"/>
    <hyperlink ref="B13:F13" location="「自動車移動の所要時間分布の推移_道央都市圏_」" display="「自動車移動の所要時間分布の推移（道央都市圏）」"/>
  </hyperlinks>
  <pageMargins left="0.7" right="0.7" top="0.75" bottom="0.75" header="0.3" footer="0.3"/>
  <pageSetup paperSize="9" orientation="portrait" horizontalDpi="1200" verticalDpi="1200"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281"/>
  <sheetViews>
    <sheetView zoomScale="75" zoomScaleNormal="75" workbookViewId="0">
      <selection activeCell="AC23" sqref="AC23"/>
    </sheetView>
  </sheetViews>
  <sheetFormatPr defaultRowHeight="13.5" x14ac:dyDescent="0.15"/>
  <cols>
    <col min="1" max="1" width="15" customWidth="1"/>
    <col min="2" max="21" width="6.875" customWidth="1"/>
    <col min="22" max="25" width="7.625" customWidth="1"/>
    <col min="26" max="26" width="10.625" customWidth="1"/>
    <col min="27" max="27" width="11.125" customWidth="1"/>
  </cols>
  <sheetData>
    <row r="1" spans="1:27" ht="14.25" thickTop="1" x14ac:dyDescent="0.15">
      <c r="A1" s="67" t="s">
        <v>9</v>
      </c>
      <c r="B1" s="231" t="s">
        <v>1</v>
      </c>
      <c r="C1" s="221"/>
      <c r="D1" s="222"/>
      <c r="E1" s="220" t="s">
        <v>2</v>
      </c>
      <c r="F1" s="221"/>
      <c r="G1" s="222"/>
      <c r="H1" s="220" t="s">
        <v>3</v>
      </c>
      <c r="I1" s="221"/>
      <c r="J1" s="222"/>
      <c r="K1" s="220" t="s">
        <v>12</v>
      </c>
      <c r="L1" s="221"/>
      <c r="M1" s="222"/>
      <c r="N1" s="229" t="s">
        <v>19</v>
      </c>
      <c r="O1" s="221"/>
      <c r="P1" s="221"/>
      <c r="Q1" s="221"/>
      <c r="R1" s="221"/>
      <c r="S1" s="221"/>
      <c r="T1" s="221"/>
      <c r="U1" s="221"/>
      <c r="V1" s="221"/>
      <c r="W1" s="221"/>
      <c r="X1" s="221"/>
      <c r="Y1" s="221"/>
      <c r="Z1" s="221"/>
      <c r="AA1" s="230"/>
    </row>
    <row r="2" spans="1:27" ht="14.25" thickBot="1" x14ac:dyDescent="0.2">
      <c r="A2" s="70">
        <v>1</v>
      </c>
      <c r="B2" s="224" t="s">
        <v>159</v>
      </c>
      <c r="C2" s="224"/>
      <c r="D2" s="225"/>
      <c r="E2" s="223" t="s">
        <v>160</v>
      </c>
      <c r="F2" s="224"/>
      <c r="G2" s="225"/>
      <c r="H2" s="232" t="s">
        <v>163</v>
      </c>
      <c r="I2" s="233"/>
      <c r="J2" s="234"/>
      <c r="K2" s="223" t="s">
        <v>161</v>
      </c>
      <c r="L2" s="224"/>
      <c r="M2" s="225"/>
      <c r="N2" s="226" t="s">
        <v>162</v>
      </c>
      <c r="O2" s="227"/>
      <c r="P2" s="227"/>
      <c r="Q2" s="227"/>
      <c r="R2" s="227"/>
      <c r="S2" s="227"/>
      <c r="T2" s="227"/>
      <c r="U2" s="227"/>
      <c r="V2" s="227"/>
      <c r="W2" s="227"/>
      <c r="X2" s="227"/>
      <c r="Y2" s="227"/>
      <c r="Z2" s="227"/>
      <c r="AA2" s="228"/>
    </row>
    <row r="3" spans="1:27" ht="14.25" thickBot="1" x14ac:dyDescent="0.2">
      <c r="A3" s="34" t="s">
        <v>8</v>
      </c>
      <c r="B3" s="55" t="s">
        <v>4</v>
      </c>
      <c r="C3" s="56"/>
      <c r="D3" s="56"/>
      <c r="E3" s="56"/>
      <c r="F3" s="56"/>
      <c r="G3" s="56"/>
      <c r="H3" s="56"/>
      <c r="I3" s="56"/>
      <c r="J3" s="56"/>
      <c r="K3" s="56"/>
      <c r="L3" s="56"/>
      <c r="M3" s="56"/>
      <c r="N3" s="56"/>
      <c r="O3" s="56"/>
      <c r="P3" s="56"/>
      <c r="Q3" s="56"/>
      <c r="R3" s="56"/>
      <c r="S3" s="56"/>
      <c r="T3" s="56"/>
      <c r="U3" s="56"/>
      <c r="V3" s="56"/>
      <c r="W3" s="56"/>
      <c r="X3" s="56"/>
      <c r="Y3" s="57"/>
      <c r="Z3" s="40"/>
      <c r="AA3" s="41"/>
    </row>
    <row r="4" spans="1:27" ht="14.25" thickBot="1" x14ac:dyDescent="0.2">
      <c r="A4" s="69">
        <v>2</v>
      </c>
      <c r="B4" s="51">
        <v>0.29166666666666669</v>
      </c>
      <c r="C4" s="52">
        <v>0.33333333333333298</v>
      </c>
      <c r="D4" s="52">
        <v>0.375</v>
      </c>
      <c r="E4" s="52">
        <v>0.41666666666666702</v>
      </c>
      <c r="F4" s="52">
        <v>0.45833333333333298</v>
      </c>
      <c r="G4" s="52">
        <v>0.5</v>
      </c>
      <c r="H4" s="52">
        <v>0.54166666666666696</v>
      </c>
      <c r="I4" s="52">
        <v>0.58333333333333304</v>
      </c>
      <c r="J4" s="52">
        <v>0.625</v>
      </c>
      <c r="K4" s="52">
        <v>0.66666666666666696</v>
      </c>
      <c r="L4" s="52">
        <v>0.70833333333333004</v>
      </c>
      <c r="M4" s="52">
        <v>0.749999999999996</v>
      </c>
      <c r="N4" s="53">
        <v>0.79166666666666297</v>
      </c>
      <c r="O4" s="53">
        <v>0.83333333333333004</v>
      </c>
      <c r="P4" s="53">
        <v>0.874999999999996</v>
      </c>
      <c r="Q4" s="53">
        <v>0.91666666666666297</v>
      </c>
      <c r="R4" s="53">
        <v>0.95833333333333004</v>
      </c>
      <c r="S4" s="53">
        <v>0.999999999999997</v>
      </c>
      <c r="T4" s="53">
        <v>1.0416666666666601</v>
      </c>
      <c r="U4" s="53">
        <v>1.0833333333333299</v>
      </c>
      <c r="V4" s="53">
        <v>1.125</v>
      </c>
      <c r="W4" s="53">
        <v>1.1666666666666601</v>
      </c>
      <c r="X4" s="53">
        <v>1.2083333333333299</v>
      </c>
      <c r="Y4" s="54">
        <v>1.25</v>
      </c>
      <c r="Z4" s="8" t="s">
        <v>11</v>
      </c>
      <c r="AA4" s="76" t="s">
        <v>10</v>
      </c>
    </row>
    <row r="5" spans="1:27" x14ac:dyDescent="0.15">
      <c r="A5" s="68" t="s">
        <v>6</v>
      </c>
      <c r="B5" s="7"/>
      <c r="C5" s="5"/>
      <c r="D5" s="5"/>
      <c r="E5" s="5"/>
      <c r="F5" s="5"/>
      <c r="G5" s="5"/>
      <c r="H5" s="5"/>
      <c r="I5" s="5"/>
      <c r="J5" s="5"/>
      <c r="K5" s="5"/>
      <c r="L5" s="5"/>
      <c r="M5" s="5"/>
      <c r="N5" s="5"/>
      <c r="O5" s="5"/>
      <c r="P5" s="5"/>
      <c r="Q5" s="5"/>
      <c r="R5" s="5"/>
      <c r="S5" s="5"/>
      <c r="T5" s="5"/>
      <c r="U5" s="5"/>
      <c r="V5" s="5"/>
      <c r="W5" s="5"/>
      <c r="X5" s="5"/>
      <c r="Y5" s="6"/>
      <c r="Z5" s="10">
        <f>SUM(B5:Y5)</f>
        <v>0</v>
      </c>
      <c r="AA5" s="77">
        <f>SUM(B5:O5)</f>
        <v>0</v>
      </c>
    </row>
    <row r="6" spans="1:27" x14ac:dyDescent="0.15">
      <c r="A6" s="43" t="s">
        <v>164</v>
      </c>
      <c r="B6" s="7"/>
      <c r="C6" s="5"/>
      <c r="D6" s="5"/>
      <c r="E6" s="5"/>
      <c r="F6" s="5"/>
      <c r="G6" s="5"/>
      <c r="H6" s="5"/>
      <c r="I6" s="5"/>
      <c r="J6" s="5"/>
      <c r="K6" s="5"/>
      <c r="L6" s="5"/>
      <c r="M6" s="5"/>
      <c r="N6" s="5"/>
      <c r="O6" s="5"/>
      <c r="P6" s="5"/>
      <c r="Q6" s="5"/>
      <c r="R6" s="5"/>
      <c r="S6" s="5"/>
      <c r="T6" s="5"/>
      <c r="U6" s="5"/>
      <c r="V6" s="5"/>
      <c r="W6" s="5"/>
      <c r="X6" s="5"/>
      <c r="Y6" s="6"/>
      <c r="Z6" s="10">
        <f t="shared" ref="Z6:Z8" si="0">SUM(B6:Y6)</f>
        <v>0</v>
      </c>
      <c r="AA6" s="77">
        <f t="shared" ref="AA6:AA8" si="1">SUM(B6:O6)</f>
        <v>0</v>
      </c>
    </row>
    <row r="7" spans="1:27" ht="14.25" thickBot="1" x14ac:dyDescent="0.2">
      <c r="A7" s="44" t="s">
        <v>7</v>
      </c>
      <c r="B7" s="4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3"/>
      <c r="Z7" s="12">
        <f t="shared" si="0"/>
        <v>0</v>
      </c>
      <c r="AA7" s="78">
        <f t="shared" si="1"/>
        <v>0</v>
      </c>
    </row>
    <row r="8" spans="1:27" ht="14.25" thickBot="1" x14ac:dyDescent="0.2">
      <c r="A8" s="45" t="s">
        <v>16</v>
      </c>
      <c r="B8" s="30">
        <f t="shared" ref="B8:Y8" si="2">SUM(B5:B7)</f>
        <v>0</v>
      </c>
      <c r="C8" s="15">
        <f t="shared" si="2"/>
        <v>0</v>
      </c>
      <c r="D8" s="15">
        <f t="shared" si="2"/>
        <v>0</v>
      </c>
      <c r="E8" s="15">
        <f t="shared" si="2"/>
        <v>0</v>
      </c>
      <c r="F8" s="15">
        <f t="shared" si="2"/>
        <v>0</v>
      </c>
      <c r="G8" s="15">
        <f t="shared" si="2"/>
        <v>0</v>
      </c>
      <c r="H8" s="15">
        <f t="shared" si="2"/>
        <v>0</v>
      </c>
      <c r="I8" s="15">
        <f t="shared" si="2"/>
        <v>0</v>
      </c>
      <c r="J8" s="15">
        <f t="shared" si="2"/>
        <v>0</v>
      </c>
      <c r="K8" s="15">
        <f t="shared" si="2"/>
        <v>0</v>
      </c>
      <c r="L8" s="15">
        <f t="shared" si="2"/>
        <v>0</v>
      </c>
      <c r="M8" s="15">
        <f t="shared" si="2"/>
        <v>0</v>
      </c>
      <c r="N8" s="15">
        <f t="shared" si="2"/>
        <v>0</v>
      </c>
      <c r="O8" s="15">
        <f t="shared" si="2"/>
        <v>0</v>
      </c>
      <c r="P8" s="15">
        <f t="shared" si="2"/>
        <v>0</v>
      </c>
      <c r="Q8" s="15">
        <f t="shared" si="2"/>
        <v>0</v>
      </c>
      <c r="R8" s="15">
        <f t="shared" si="2"/>
        <v>0</v>
      </c>
      <c r="S8" s="15">
        <f t="shared" si="2"/>
        <v>0</v>
      </c>
      <c r="T8" s="15">
        <f t="shared" si="2"/>
        <v>0</v>
      </c>
      <c r="U8" s="15">
        <f t="shared" si="2"/>
        <v>0</v>
      </c>
      <c r="V8" s="15">
        <f t="shared" si="2"/>
        <v>0</v>
      </c>
      <c r="W8" s="15">
        <f t="shared" si="2"/>
        <v>0</v>
      </c>
      <c r="X8" s="15">
        <f t="shared" si="2"/>
        <v>0</v>
      </c>
      <c r="Y8" s="16">
        <f t="shared" si="2"/>
        <v>0</v>
      </c>
      <c r="Z8" s="14">
        <f t="shared" si="0"/>
        <v>0</v>
      </c>
      <c r="AA8" s="79">
        <f t="shared" si="1"/>
        <v>0</v>
      </c>
    </row>
    <row r="9" spans="1:27" ht="41.25" thickBot="1" x14ac:dyDescent="0.2">
      <c r="A9" s="46" t="s">
        <v>31</v>
      </c>
      <c r="B9" s="35">
        <f>IF(A$4="",0,INT(B8*$A4/461*100)/100)</f>
        <v>0</v>
      </c>
      <c r="C9" s="36">
        <f t="shared" ref="C9:AA9" si="3">IF(B$4="",0,INT(C8*$A4/461*100)/100)</f>
        <v>0</v>
      </c>
      <c r="D9" s="36">
        <f t="shared" si="3"/>
        <v>0</v>
      </c>
      <c r="E9" s="36">
        <f t="shared" si="3"/>
        <v>0</v>
      </c>
      <c r="F9" s="36">
        <f t="shared" si="3"/>
        <v>0</v>
      </c>
      <c r="G9" s="36">
        <f t="shared" si="3"/>
        <v>0</v>
      </c>
      <c r="H9" s="36">
        <f t="shared" si="3"/>
        <v>0</v>
      </c>
      <c r="I9" s="36">
        <f t="shared" si="3"/>
        <v>0</v>
      </c>
      <c r="J9" s="36">
        <f t="shared" si="3"/>
        <v>0</v>
      </c>
      <c r="K9" s="36">
        <f t="shared" si="3"/>
        <v>0</v>
      </c>
      <c r="L9" s="36">
        <f t="shared" si="3"/>
        <v>0</v>
      </c>
      <c r="M9" s="36">
        <f t="shared" si="3"/>
        <v>0</v>
      </c>
      <c r="N9" s="36">
        <f t="shared" si="3"/>
        <v>0</v>
      </c>
      <c r="O9" s="36">
        <f t="shared" si="3"/>
        <v>0</v>
      </c>
      <c r="P9" s="36">
        <f t="shared" si="3"/>
        <v>0</v>
      </c>
      <c r="Q9" s="36">
        <f t="shared" si="3"/>
        <v>0</v>
      </c>
      <c r="R9" s="36">
        <f t="shared" si="3"/>
        <v>0</v>
      </c>
      <c r="S9" s="36">
        <f t="shared" si="3"/>
        <v>0</v>
      </c>
      <c r="T9" s="36">
        <f t="shared" si="3"/>
        <v>0</v>
      </c>
      <c r="U9" s="36">
        <f t="shared" si="3"/>
        <v>0</v>
      </c>
      <c r="V9" s="36">
        <f t="shared" si="3"/>
        <v>0</v>
      </c>
      <c r="W9" s="36">
        <f t="shared" si="3"/>
        <v>0</v>
      </c>
      <c r="X9" s="36">
        <f t="shared" si="3"/>
        <v>0</v>
      </c>
      <c r="Y9" s="37">
        <f t="shared" si="3"/>
        <v>0</v>
      </c>
      <c r="Z9" s="38">
        <f t="shared" si="3"/>
        <v>0</v>
      </c>
      <c r="AA9" s="80">
        <f t="shared" si="3"/>
        <v>0</v>
      </c>
    </row>
    <row r="10" spans="1:27" x14ac:dyDescent="0.15">
      <c r="A10" s="48" t="s">
        <v>13</v>
      </c>
      <c r="B10" s="31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3"/>
      <c r="Z10" s="24">
        <f>SUM(B10:Y10)</f>
        <v>0</v>
      </c>
      <c r="AA10" s="81">
        <f>SUM(B10:O10)</f>
        <v>0</v>
      </c>
    </row>
    <row r="11" spans="1:27" ht="14.25" thickBot="1" x14ac:dyDescent="0.2">
      <c r="A11" s="49" t="s">
        <v>14</v>
      </c>
      <c r="B11" s="32"/>
      <c r="C11" s="18"/>
      <c r="D11" s="18"/>
      <c r="E11" s="18"/>
      <c r="F11" s="18"/>
      <c r="G11" s="18"/>
      <c r="H11" s="18"/>
      <c r="I11" s="18"/>
      <c r="J11" s="18"/>
      <c r="K11" s="18"/>
      <c r="L11" s="18"/>
      <c r="M11" s="18"/>
      <c r="N11" s="18"/>
      <c r="O11" s="18"/>
      <c r="P11" s="18"/>
      <c r="Q11" s="18"/>
      <c r="R11" s="18"/>
      <c r="S11" s="18"/>
      <c r="T11" s="18"/>
      <c r="U11" s="18"/>
      <c r="V11" s="18"/>
      <c r="W11" s="18"/>
      <c r="X11" s="18"/>
      <c r="Y11" s="19"/>
      <c r="Z11" s="20">
        <f>SUM(B11:Y11)</f>
        <v>0</v>
      </c>
      <c r="AA11" s="82">
        <f>SUM(B11:O11)</f>
        <v>0</v>
      </c>
    </row>
    <row r="12" spans="1:27" x14ac:dyDescent="0.15">
      <c r="A12" s="50" t="s">
        <v>15</v>
      </c>
      <c r="B12" s="33">
        <f>SUM(B10:B11)</f>
        <v>0</v>
      </c>
      <c r="C12" s="27">
        <f t="shared" ref="C12:AA12" si="4">SUM(C10:C11)</f>
        <v>0</v>
      </c>
      <c r="D12" s="27">
        <f t="shared" si="4"/>
        <v>0</v>
      </c>
      <c r="E12" s="27">
        <f t="shared" si="4"/>
        <v>0</v>
      </c>
      <c r="F12" s="27">
        <f t="shared" si="4"/>
        <v>0</v>
      </c>
      <c r="G12" s="27">
        <f t="shared" si="4"/>
        <v>0</v>
      </c>
      <c r="H12" s="27">
        <f t="shared" si="4"/>
        <v>0</v>
      </c>
      <c r="I12" s="27">
        <f t="shared" si="4"/>
        <v>0</v>
      </c>
      <c r="J12" s="27">
        <f t="shared" si="4"/>
        <v>0</v>
      </c>
      <c r="K12" s="27">
        <f t="shared" si="4"/>
        <v>0</v>
      </c>
      <c r="L12" s="27">
        <f t="shared" si="4"/>
        <v>0</v>
      </c>
      <c r="M12" s="27">
        <f t="shared" si="4"/>
        <v>0</v>
      </c>
      <c r="N12" s="27">
        <f t="shared" si="4"/>
        <v>0</v>
      </c>
      <c r="O12" s="27">
        <f t="shared" si="4"/>
        <v>0</v>
      </c>
      <c r="P12" s="27">
        <f t="shared" si="4"/>
        <v>0</v>
      </c>
      <c r="Q12" s="27">
        <f t="shared" si="4"/>
        <v>0</v>
      </c>
      <c r="R12" s="27">
        <f t="shared" si="4"/>
        <v>0</v>
      </c>
      <c r="S12" s="27">
        <f t="shared" si="4"/>
        <v>0</v>
      </c>
      <c r="T12" s="27">
        <f t="shared" si="4"/>
        <v>0</v>
      </c>
      <c r="U12" s="27">
        <f t="shared" si="4"/>
        <v>0</v>
      </c>
      <c r="V12" s="27">
        <f t="shared" si="4"/>
        <v>0</v>
      </c>
      <c r="W12" s="27">
        <f t="shared" si="4"/>
        <v>0</v>
      </c>
      <c r="X12" s="27">
        <f t="shared" si="4"/>
        <v>0</v>
      </c>
      <c r="Y12" s="28">
        <f t="shared" si="4"/>
        <v>0</v>
      </c>
      <c r="Z12" s="26">
        <f t="shared" si="4"/>
        <v>0</v>
      </c>
      <c r="AA12" s="83">
        <f t="shared" si="4"/>
        <v>0</v>
      </c>
    </row>
    <row r="13" spans="1:27" ht="14.25" thickBot="1" x14ac:dyDescent="0.2">
      <c r="A13" s="58" t="s">
        <v>18</v>
      </c>
      <c r="B13" s="59" t="str">
        <f>IF(B8=0,"0",INT(B12/B8*100)/100)</f>
        <v>0</v>
      </c>
      <c r="C13" s="60" t="str">
        <f t="shared" ref="C13:AA13" si="5">IF(C8=0,"0",INT(C12/C8*100)/100)</f>
        <v>0</v>
      </c>
      <c r="D13" s="60" t="str">
        <f t="shared" si="5"/>
        <v>0</v>
      </c>
      <c r="E13" s="60" t="str">
        <f t="shared" si="5"/>
        <v>0</v>
      </c>
      <c r="F13" s="60" t="str">
        <f t="shared" si="5"/>
        <v>0</v>
      </c>
      <c r="G13" s="60" t="str">
        <f t="shared" si="5"/>
        <v>0</v>
      </c>
      <c r="H13" s="60" t="str">
        <f t="shared" si="5"/>
        <v>0</v>
      </c>
      <c r="I13" s="60" t="str">
        <f t="shared" si="5"/>
        <v>0</v>
      </c>
      <c r="J13" s="60" t="str">
        <f t="shared" si="5"/>
        <v>0</v>
      </c>
      <c r="K13" s="60" t="str">
        <f t="shared" si="5"/>
        <v>0</v>
      </c>
      <c r="L13" s="60" t="str">
        <f t="shared" si="5"/>
        <v>0</v>
      </c>
      <c r="M13" s="60" t="str">
        <f t="shared" si="5"/>
        <v>0</v>
      </c>
      <c r="N13" s="60" t="str">
        <f t="shared" si="5"/>
        <v>0</v>
      </c>
      <c r="O13" s="60" t="str">
        <f t="shared" si="5"/>
        <v>0</v>
      </c>
      <c r="P13" s="60" t="str">
        <f t="shared" si="5"/>
        <v>0</v>
      </c>
      <c r="Q13" s="60" t="str">
        <f t="shared" si="5"/>
        <v>0</v>
      </c>
      <c r="R13" s="60" t="str">
        <f t="shared" si="5"/>
        <v>0</v>
      </c>
      <c r="S13" s="60" t="str">
        <f t="shared" si="5"/>
        <v>0</v>
      </c>
      <c r="T13" s="60" t="str">
        <f t="shared" si="5"/>
        <v>0</v>
      </c>
      <c r="U13" s="60" t="str">
        <f t="shared" si="5"/>
        <v>0</v>
      </c>
      <c r="V13" s="60" t="str">
        <f t="shared" si="5"/>
        <v>0</v>
      </c>
      <c r="W13" s="60" t="str">
        <f t="shared" si="5"/>
        <v>0</v>
      </c>
      <c r="X13" s="60" t="str">
        <f t="shared" si="5"/>
        <v>0</v>
      </c>
      <c r="Y13" s="61" t="str">
        <f t="shared" si="5"/>
        <v>0</v>
      </c>
      <c r="Z13" s="62" t="str">
        <f t="shared" si="5"/>
        <v>0</v>
      </c>
      <c r="AA13" s="84" t="str">
        <f t="shared" si="5"/>
        <v>0</v>
      </c>
    </row>
    <row r="14" spans="1:27" ht="14.25" thickBot="1" x14ac:dyDescent="0.2">
      <c r="A14" s="64" t="s">
        <v>20</v>
      </c>
      <c r="B14" s="65"/>
      <c r="C14" s="65"/>
      <c r="D14" s="65"/>
      <c r="E14" s="65"/>
      <c r="F14" s="65"/>
      <c r="G14" s="65"/>
      <c r="H14" s="65"/>
      <c r="I14" s="65"/>
      <c r="J14" s="65"/>
      <c r="K14" s="65"/>
      <c r="L14" s="65"/>
      <c r="M14" s="65"/>
      <c r="N14" s="65"/>
      <c r="O14" s="65"/>
      <c r="P14" s="65"/>
      <c r="Q14" s="65"/>
      <c r="R14" s="65"/>
      <c r="S14" s="65"/>
      <c r="T14" s="65"/>
      <c r="U14" s="65"/>
      <c r="V14" s="65"/>
      <c r="W14" s="65"/>
      <c r="X14" s="65"/>
      <c r="Y14" s="65"/>
      <c r="Z14" s="65"/>
      <c r="AA14" s="66"/>
    </row>
    <row r="15" spans="1:27" ht="14.25" thickTop="1" x14ac:dyDescent="0.15">
      <c r="A15" s="67" t="s">
        <v>9</v>
      </c>
      <c r="B15" s="231" t="s">
        <v>1</v>
      </c>
      <c r="C15" s="221"/>
      <c r="D15" s="222"/>
      <c r="E15" s="220" t="s">
        <v>2</v>
      </c>
      <c r="F15" s="221"/>
      <c r="G15" s="222"/>
      <c r="H15" s="220" t="s">
        <v>3</v>
      </c>
      <c r="I15" s="221"/>
      <c r="J15" s="222"/>
      <c r="K15" s="220" t="s">
        <v>12</v>
      </c>
      <c r="L15" s="221"/>
      <c r="M15" s="222"/>
      <c r="N15" s="229" t="s">
        <v>19</v>
      </c>
      <c r="O15" s="221"/>
      <c r="P15" s="221"/>
      <c r="Q15" s="221"/>
      <c r="R15" s="221"/>
      <c r="S15" s="221"/>
      <c r="T15" s="221"/>
      <c r="U15" s="221"/>
      <c r="V15" s="221"/>
      <c r="W15" s="221"/>
      <c r="X15" s="221"/>
      <c r="Y15" s="221"/>
      <c r="Z15" s="221"/>
      <c r="AA15" s="230"/>
    </row>
    <row r="16" spans="1:27" ht="14.25" thickBot="1" x14ac:dyDescent="0.2">
      <c r="A16" s="70">
        <f>A2+1</f>
        <v>2</v>
      </c>
      <c r="B16" s="224" t="s">
        <v>159</v>
      </c>
      <c r="C16" s="224"/>
      <c r="D16" s="225"/>
      <c r="E16" s="223" t="s">
        <v>160</v>
      </c>
      <c r="F16" s="224"/>
      <c r="G16" s="225"/>
      <c r="H16" s="232" t="s">
        <v>163</v>
      </c>
      <c r="I16" s="233"/>
      <c r="J16" s="234"/>
      <c r="K16" s="223" t="s">
        <v>161</v>
      </c>
      <c r="L16" s="224"/>
      <c r="M16" s="225"/>
      <c r="N16" s="226" t="s">
        <v>162</v>
      </c>
      <c r="O16" s="227"/>
      <c r="P16" s="227"/>
      <c r="Q16" s="227"/>
      <c r="R16" s="227"/>
      <c r="S16" s="227"/>
      <c r="T16" s="227"/>
      <c r="U16" s="227"/>
      <c r="V16" s="227"/>
      <c r="W16" s="227"/>
      <c r="X16" s="227"/>
      <c r="Y16" s="227"/>
      <c r="Z16" s="227"/>
      <c r="AA16" s="228"/>
    </row>
    <row r="17" spans="1:27" ht="14.25" thickBot="1" x14ac:dyDescent="0.2">
      <c r="A17" s="34" t="s">
        <v>8</v>
      </c>
      <c r="B17" s="55" t="s">
        <v>4</v>
      </c>
      <c r="C17" s="56"/>
      <c r="D17" s="56"/>
      <c r="E17" s="56"/>
      <c r="F17" s="56"/>
      <c r="G17" s="56"/>
      <c r="H17" s="56"/>
      <c r="I17" s="56"/>
      <c r="J17" s="56"/>
      <c r="K17" s="56"/>
      <c r="L17" s="56"/>
      <c r="M17" s="56"/>
      <c r="N17" s="56"/>
      <c r="O17" s="56"/>
      <c r="P17" s="56"/>
      <c r="Q17" s="56"/>
      <c r="R17" s="56"/>
      <c r="S17" s="56"/>
      <c r="T17" s="56"/>
      <c r="U17" s="56"/>
      <c r="V17" s="56"/>
      <c r="W17" s="56"/>
      <c r="X17" s="56"/>
      <c r="Y17" s="57"/>
      <c r="Z17" s="40"/>
      <c r="AA17" s="41"/>
    </row>
    <row r="18" spans="1:27" ht="14.25" thickBot="1" x14ac:dyDescent="0.2">
      <c r="A18" s="69">
        <v>2</v>
      </c>
      <c r="B18" s="51">
        <v>0.29166666666666669</v>
      </c>
      <c r="C18" s="52">
        <v>0.33333333333333298</v>
      </c>
      <c r="D18" s="52">
        <v>0.375</v>
      </c>
      <c r="E18" s="52">
        <v>0.41666666666666702</v>
      </c>
      <c r="F18" s="52">
        <v>0.45833333333333298</v>
      </c>
      <c r="G18" s="52">
        <v>0.5</v>
      </c>
      <c r="H18" s="52">
        <v>0.54166666666666696</v>
      </c>
      <c r="I18" s="52">
        <v>0.58333333333333304</v>
      </c>
      <c r="J18" s="52">
        <v>0.625</v>
      </c>
      <c r="K18" s="52">
        <v>0.66666666666666696</v>
      </c>
      <c r="L18" s="52">
        <v>0.70833333333333004</v>
      </c>
      <c r="M18" s="52">
        <v>0.749999999999996</v>
      </c>
      <c r="N18" s="53">
        <v>0.79166666666666297</v>
      </c>
      <c r="O18" s="53">
        <v>0.83333333333333004</v>
      </c>
      <c r="P18" s="53">
        <v>0.874999999999996</v>
      </c>
      <c r="Q18" s="53">
        <v>0.91666666666666297</v>
      </c>
      <c r="R18" s="53">
        <v>0.95833333333333004</v>
      </c>
      <c r="S18" s="53">
        <v>0.999999999999997</v>
      </c>
      <c r="T18" s="53">
        <v>1.0416666666666601</v>
      </c>
      <c r="U18" s="53">
        <v>1.0833333333333299</v>
      </c>
      <c r="V18" s="53">
        <v>1.125</v>
      </c>
      <c r="W18" s="53">
        <v>1.1666666666666601</v>
      </c>
      <c r="X18" s="53">
        <v>1.2083333333333299</v>
      </c>
      <c r="Y18" s="54">
        <v>1.25</v>
      </c>
      <c r="Z18" s="8" t="s">
        <v>11</v>
      </c>
      <c r="AA18" s="76" t="s">
        <v>10</v>
      </c>
    </row>
    <row r="19" spans="1:27" x14ac:dyDescent="0.15">
      <c r="A19" s="68" t="s">
        <v>6</v>
      </c>
      <c r="B19" s="7"/>
      <c r="C19" s="5"/>
      <c r="D19" s="5"/>
      <c r="E19" s="5"/>
      <c r="F19" s="5"/>
      <c r="G19" s="5"/>
      <c r="H19" s="5"/>
      <c r="I19" s="5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6"/>
      <c r="Z19" s="10">
        <f>SUM(B19:Y19)</f>
        <v>0</v>
      </c>
      <c r="AA19" s="77">
        <f>SUM(B19:O19)</f>
        <v>0</v>
      </c>
    </row>
    <row r="20" spans="1:27" x14ac:dyDescent="0.15">
      <c r="A20" s="43" t="s">
        <v>165</v>
      </c>
      <c r="B20" s="7"/>
      <c r="C20" s="5"/>
      <c r="D20" s="5"/>
      <c r="E20" s="5"/>
      <c r="F20" s="5"/>
      <c r="G20" s="5"/>
      <c r="H20" s="5"/>
      <c r="I20" s="5"/>
      <c r="J20" s="5"/>
      <c r="K20" s="5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6"/>
      <c r="Z20" s="10">
        <f t="shared" ref="Z20:Z22" si="6">SUM(B20:Y20)</f>
        <v>0</v>
      </c>
      <c r="AA20" s="77">
        <f t="shared" ref="AA20:AA22" si="7">SUM(B20:O20)</f>
        <v>0</v>
      </c>
    </row>
    <row r="21" spans="1:27" ht="14.25" thickBot="1" x14ac:dyDescent="0.2">
      <c r="A21" s="44" t="s">
        <v>7</v>
      </c>
      <c r="B21" s="4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3"/>
      <c r="Z21" s="12">
        <f t="shared" si="6"/>
        <v>0</v>
      </c>
      <c r="AA21" s="78">
        <f t="shared" si="7"/>
        <v>0</v>
      </c>
    </row>
    <row r="22" spans="1:27" ht="14.25" thickBot="1" x14ac:dyDescent="0.2">
      <c r="A22" s="45" t="s">
        <v>16</v>
      </c>
      <c r="B22" s="30">
        <f>SUM(B19:B21)</f>
        <v>0</v>
      </c>
      <c r="C22" s="15">
        <f t="shared" ref="C22" si="8">SUM(C19:C21)</f>
        <v>0</v>
      </c>
      <c r="D22" s="15">
        <f t="shared" ref="D22" si="9">SUM(D19:D21)</f>
        <v>0</v>
      </c>
      <c r="E22" s="15">
        <f t="shared" ref="E22" si="10">SUM(E19:E21)</f>
        <v>0</v>
      </c>
      <c r="F22" s="15">
        <f t="shared" ref="F22" si="11">SUM(F19:F21)</f>
        <v>0</v>
      </c>
      <c r="G22" s="15">
        <f t="shared" ref="G22" si="12">SUM(G19:G21)</f>
        <v>0</v>
      </c>
      <c r="H22" s="15">
        <f t="shared" ref="H22" si="13">SUM(H19:H21)</f>
        <v>0</v>
      </c>
      <c r="I22" s="15">
        <f t="shared" ref="I22" si="14">SUM(I19:I21)</f>
        <v>0</v>
      </c>
      <c r="J22" s="15">
        <f t="shared" ref="J22" si="15">SUM(J19:J21)</f>
        <v>0</v>
      </c>
      <c r="K22" s="15">
        <f t="shared" ref="K22" si="16">SUM(K19:K21)</f>
        <v>0</v>
      </c>
      <c r="L22" s="15">
        <f t="shared" ref="L22" si="17">SUM(L19:L21)</f>
        <v>0</v>
      </c>
      <c r="M22" s="15">
        <f t="shared" ref="M22" si="18">SUM(M19:M21)</f>
        <v>0</v>
      </c>
      <c r="N22" s="15">
        <f t="shared" ref="N22" si="19">SUM(N19:N21)</f>
        <v>0</v>
      </c>
      <c r="O22" s="15">
        <f t="shared" ref="O22" si="20">SUM(O19:O21)</f>
        <v>0</v>
      </c>
      <c r="P22" s="15">
        <f t="shared" ref="P22" si="21">SUM(P19:P21)</f>
        <v>0</v>
      </c>
      <c r="Q22" s="15">
        <f t="shared" ref="Q22" si="22">SUM(Q19:Q21)</f>
        <v>0</v>
      </c>
      <c r="R22" s="15">
        <f t="shared" ref="R22" si="23">SUM(R19:R21)</f>
        <v>0</v>
      </c>
      <c r="S22" s="15">
        <f t="shared" ref="S22" si="24">SUM(S19:S21)</f>
        <v>0</v>
      </c>
      <c r="T22" s="15">
        <f t="shared" ref="T22" si="25">SUM(T19:T21)</f>
        <v>0</v>
      </c>
      <c r="U22" s="15">
        <f t="shared" ref="U22" si="26">SUM(U19:U21)</f>
        <v>0</v>
      </c>
      <c r="V22" s="15">
        <f t="shared" ref="V22" si="27">SUM(V19:V21)</f>
        <v>0</v>
      </c>
      <c r="W22" s="15">
        <f t="shared" ref="W22" si="28">SUM(W19:W21)</f>
        <v>0</v>
      </c>
      <c r="X22" s="15">
        <f t="shared" ref="X22" si="29">SUM(X19:X21)</f>
        <v>0</v>
      </c>
      <c r="Y22" s="16">
        <f t="shared" ref="Y22" si="30">SUM(Y19:Y21)</f>
        <v>0</v>
      </c>
      <c r="Z22" s="14">
        <f t="shared" si="6"/>
        <v>0</v>
      </c>
      <c r="AA22" s="79">
        <f t="shared" si="7"/>
        <v>0</v>
      </c>
    </row>
    <row r="23" spans="1:27" ht="41.25" thickBot="1" x14ac:dyDescent="0.2">
      <c r="A23" s="46" t="s">
        <v>31</v>
      </c>
      <c r="B23" s="35">
        <f>IF(A$4="",0,INT(B22*$A18/461*100)/100)</f>
        <v>0</v>
      </c>
      <c r="C23" s="36">
        <f t="shared" ref="C23" si="31">IF(B$4="",0,INT(C22*$A18/461*100)/100)</f>
        <v>0</v>
      </c>
      <c r="D23" s="36">
        <f t="shared" ref="D23" si="32">IF(C$4="",0,INT(D22*$A18/461*100)/100)</f>
        <v>0</v>
      </c>
      <c r="E23" s="36">
        <f t="shared" ref="E23" si="33">IF(D$4="",0,INT(E22*$A18/461*100)/100)</f>
        <v>0</v>
      </c>
      <c r="F23" s="36">
        <f t="shared" ref="F23" si="34">IF(E$4="",0,INT(F22*$A18/461*100)/100)</f>
        <v>0</v>
      </c>
      <c r="G23" s="36">
        <f t="shared" ref="G23" si="35">IF(F$4="",0,INT(G22*$A18/461*100)/100)</f>
        <v>0</v>
      </c>
      <c r="H23" s="36">
        <f t="shared" ref="H23" si="36">IF(G$4="",0,INT(H22*$A18/461*100)/100)</f>
        <v>0</v>
      </c>
      <c r="I23" s="36">
        <f t="shared" ref="I23" si="37">IF(H$4="",0,INT(I22*$A18/461*100)/100)</f>
        <v>0</v>
      </c>
      <c r="J23" s="36">
        <f t="shared" ref="J23" si="38">IF(I$4="",0,INT(J22*$A18/461*100)/100)</f>
        <v>0</v>
      </c>
      <c r="K23" s="36">
        <f t="shared" ref="K23" si="39">IF(J$4="",0,INT(K22*$A18/461*100)/100)</f>
        <v>0</v>
      </c>
      <c r="L23" s="36">
        <f t="shared" ref="L23" si="40">IF(K$4="",0,INT(L22*$A18/461*100)/100)</f>
        <v>0</v>
      </c>
      <c r="M23" s="36">
        <f t="shared" ref="M23" si="41">IF(L$4="",0,INT(M22*$A18/461*100)/100)</f>
        <v>0</v>
      </c>
      <c r="N23" s="36">
        <f t="shared" ref="N23" si="42">IF(M$4="",0,INT(N22*$A18/461*100)/100)</f>
        <v>0</v>
      </c>
      <c r="O23" s="36">
        <f t="shared" ref="O23" si="43">IF(N$4="",0,INT(O22*$A18/461*100)/100)</f>
        <v>0</v>
      </c>
      <c r="P23" s="36">
        <f t="shared" ref="P23" si="44">IF(O$4="",0,INT(P22*$A18/461*100)/100)</f>
        <v>0</v>
      </c>
      <c r="Q23" s="36">
        <f t="shared" ref="Q23" si="45">IF(P$4="",0,INT(Q22*$A18/461*100)/100)</f>
        <v>0</v>
      </c>
      <c r="R23" s="36">
        <f t="shared" ref="R23" si="46">IF(Q$4="",0,INT(R22*$A18/461*100)/100)</f>
        <v>0</v>
      </c>
      <c r="S23" s="36">
        <f t="shared" ref="S23" si="47">IF(R$4="",0,INT(S22*$A18/461*100)/100)</f>
        <v>0</v>
      </c>
      <c r="T23" s="36">
        <f t="shared" ref="T23" si="48">IF(S$4="",0,INT(T22*$A18/461*100)/100)</f>
        <v>0</v>
      </c>
      <c r="U23" s="36">
        <f t="shared" ref="U23" si="49">IF(T$4="",0,INT(U22*$A18/461*100)/100)</f>
        <v>0</v>
      </c>
      <c r="V23" s="36">
        <f t="shared" ref="V23" si="50">IF(U$4="",0,INT(V22*$A18/461*100)/100)</f>
        <v>0</v>
      </c>
      <c r="W23" s="36">
        <f t="shared" ref="W23" si="51">IF(V$4="",0,INT(W22*$A18/461*100)/100)</f>
        <v>0</v>
      </c>
      <c r="X23" s="36">
        <f t="shared" ref="X23" si="52">IF(W$4="",0,INT(X22*$A18/461*100)/100)</f>
        <v>0</v>
      </c>
      <c r="Y23" s="37">
        <f t="shared" ref="Y23" si="53">IF(X$4="",0,INT(Y22*$A18/461*100)/100)</f>
        <v>0</v>
      </c>
      <c r="Z23" s="38">
        <f t="shared" ref="Z23" si="54">IF(Y$4="",0,INT(Z22*$A18/461*100)/100)</f>
        <v>0</v>
      </c>
      <c r="AA23" s="80">
        <f t="shared" ref="AA23" si="55">IF(Z$4="",0,INT(AA22*$A18/461*100)/100)</f>
        <v>0</v>
      </c>
    </row>
    <row r="24" spans="1:27" x14ac:dyDescent="0.15">
      <c r="A24" s="48" t="s">
        <v>13</v>
      </c>
      <c r="B24" s="31"/>
      <c r="C24" s="22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22"/>
      <c r="P24" s="22"/>
      <c r="Q24" s="22"/>
      <c r="R24" s="22"/>
      <c r="S24" s="22"/>
      <c r="T24" s="22"/>
      <c r="U24" s="22"/>
      <c r="V24" s="22"/>
      <c r="W24" s="22"/>
      <c r="X24" s="22"/>
      <c r="Y24" s="23"/>
      <c r="Z24" s="24">
        <f>SUM(B24:Y24)</f>
        <v>0</v>
      </c>
      <c r="AA24" s="81">
        <f>SUM(B24:O24)</f>
        <v>0</v>
      </c>
    </row>
    <row r="25" spans="1:27" ht="14.25" thickBot="1" x14ac:dyDescent="0.2">
      <c r="A25" s="49" t="s">
        <v>14</v>
      </c>
      <c r="B25" s="32"/>
      <c r="C25" s="18"/>
      <c r="D25" s="18"/>
      <c r="E25" s="18"/>
      <c r="F25" s="18"/>
      <c r="G25" s="18"/>
      <c r="H25" s="18"/>
      <c r="I25" s="18"/>
      <c r="J25" s="18"/>
      <c r="K25" s="18"/>
      <c r="L25" s="18"/>
      <c r="M25" s="18"/>
      <c r="N25" s="18"/>
      <c r="O25" s="18"/>
      <c r="P25" s="18"/>
      <c r="Q25" s="18"/>
      <c r="R25" s="18"/>
      <c r="S25" s="18"/>
      <c r="T25" s="18"/>
      <c r="U25" s="18"/>
      <c r="V25" s="18"/>
      <c r="W25" s="18"/>
      <c r="X25" s="18"/>
      <c r="Y25" s="19"/>
      <c r="Z25" s="20">
        <f>SUM(B25:Y25)</f>
        <v>0</v>
      </c>
      <c r="AA25" s="82">
        <f>SUM(B25:O25)</f>
        <v>0</v>
      </c>
    </row>
    <row r="26" spans="1:27" x14ac:dyDescent="0.15">
      <c r="A26" s="50" t="s">
        <v>15</v>
      </c>
      <c r="B26" s="33">
        <f>SUM(B24:B25)</f>
        <v>0</v>
      </c>
      <c r="C26" s="27">
        <f t="shared" ref="C26" si="56">SUM(C24:C25)</f>
        <v>0</v>
      </c>
      <c r="D26" s="27">
        <f t="shared" ref="D26" si="57">SUM(D24:D25)</f>
        <v>0</v>
      </c>
      <c r="E26" s="27">
        <f t="shared" ref="E26" si="58">SUM(E24:E25)</f>
        <v>0</v>
      </c>
      <c r="F26" s="27">
        <f t="shared" ref="F26" si="59">SUM(F24:F25)</f>
        <v>0</v>
      </c>
      <c r="G26" s="27">
        <f t="shared" ref="G26" si="60">SUM(G24:G25)</f>
        <v>0</v>
      </c>
      <c r="H26" s="27">
        <f t="shared" ref="H26" si="61">SUM(H24:H25)</f>
        <v>0</v>
      </c>
      <c r="I26" s="27">
        <f t="shared" ref="I26" si="62">SUM(I24:I25)</f>
        <v>0</v>
      </c>
      <c r="J26" s="27">
        <f t="shared" ref="J26" si="63">SUM(J24:J25)</f>
        <v>0</v>
      </c>
      <c r="K26" s="27">
        <f t="shared" ref="K26" si="64">SUM(K24:K25)</f>
        <v>0</v>
      </c>
      <c r="L26" s="27">
        <f t="shared" ref="L26" si="65">SUM(L24:L25)</f>
        <v>0</v>
      </c>
      <c r="M26" s="27">
        <f t="shared" ref="M26" si="66">SUM(M24:M25)</f>
        <v>0</v>
      </c>
      <c r="N26" s="27">
        <f t="shared" ref="N26" si="67">SUM(N24:N25)</f>
        <v>0</v>
      </c>
      <c r="O26" s="27">
        <f t="shared" ref="O26" si="68">SUM(O24:O25)</f>
        <v>0</v>
      </c>
      <c r="P26" s="27">
        <f t="shared" ref="P26" si="69">SUM(P24:P25)</f>
        <v>0</v>
      </c>
      <c r="Q26" s="27">
        <f t="shared" ref="Q26" si="70">SUM(Q24:Q25)</f>
        <v>0</v>
      </c>
      <c r="R26" s="27">
        <f t="shared" ref="R26" si="71">SUM(R24:R25)</f>
        <v>0</v>
      </c>
      <c r="S26" s="27">
        <f t="shared" ref="S26" si="72">SUM(S24:S25)</f>
        <v>0</v>
      </c>
      <c r="T26" s="27">
        <f t="shared" ref="T26" si="73">SUM(T24:T25)</f>
        <v>0</v>
      </c>
      <c r="U26" s="27">
        <f t="shared" ref="U26" si="74">SUM(U24:U25)</f>
        <v>0</v>
      </c>
      <c r="V26" s="27">
        <f t="shared" ref="V26" si="75">SUM(V24:V25)</f>
        <v>0</v>
      </c>
      <c r="W26" s="27">
        <f t="shared" ref="W26" si="76">SUM(W24:W25)</f>
        <v>0</v>
      </c>
      <c r="X26" s="27">
        <f t="shared" ref="X26" si="77">SUM(X24:X25)</f>
        <v>0</v>
      </c>
      <c r="Y26" s="28">
        <f t="shared" ref="Y26" si="78">SUM(Y24:Y25)</f>
        <v>0</v>
      </c>
      <c r="Z26" s="26">
        <f t="shared" ref="Z26" si="79">SUM(Z24:Z25)</f>
        <v>0</v>
      </c>
      <c r="AA26" s="83">
        <f t="shared" ref="AA26" si="80">SUM(AA24:AA25)</f>
        <v>0</v>
      </c>
    </row>
    <row r="27" spans="1:27" ht="14.25" thickBot="1" x14ac:dyDescent="0.2">
      <c r="A27" s="58" t="s">
        <v>18</v>
      </c>
      <c r="B27" s="59" t="str">
        <f>IF(B22=0,"0",INT(B26/B22*100)/100)</f>
        <v>0</v>
      </c>
      <c r="C27" s="60" t="str">
        <f t="shared" ref="C27" si="81">IF(C22=0,"0",INT(C26/C22*100)/100)</f>
        <v>0</v>
      </c>
      <c r="D27" s="60" t="str">
        <f t="shared" ref="D27" si="82">IF(D22=0,"0",INT(D26/D22*100)/100)</f>
        <v>0</v>
      </c>
      <c r="E27" s="60" t="str">
        <f t="shared" ref="E27" si="83">IF(E22=0,"0",INT(E26/E22*100)/100)</f>
        <v>0</v>
      </c>
      <c r="F27" s="60" t="str">
        <f t="shared" ref="F27" si="84">IF(F22=0,"0",INT(F26/F22*100)/100)</f>
        <v>0</v>
      </c>
      <c r="G27" s="60" t="str">
        <f t="shared" ref="G27" si="85">IF(G22=0,"0",INT(G26/G22*100)/100)</f>
        <v>0</v>
      </c>
      <c r="H27" s="60" t="str">
        <f t="shared" ref="H27" si="86">IF(H22=0,"0",INT(H26/H22*100)/100)</f>
        <v>0</v>
      </c>
      <c r="I27" s="60" t="str">
        <f t="shared" ref="I27" si="87">IF(I22=0,"0",INT(I26/I22*100)/100)</f>
        <v>0</v>
      </c>
      <c r="J27" s="60" t="str">
        <f t="shared" ref="J27" si="88">IF(J22=0,"0",INT(J26/J22*100)/100)</f>
        <v>0</v>
      </c>
      <c r="K27" s="60" t="str">
        <f t="shared" ref="K27" si="89">IF(K22=0,"0",INT(K26/K22*100)/100)</f>
        <v>0</v>
      </c>
      <c r="L27" s="60" t="str">
        <f t="shared" ref="L27" si="90">IF(L22=0,"0",INT(L26/L22*100)/100)</f>
        <v>0</v>
      </c>
      <c r="M27" s="60" t="str">
        <f t="shared" ref="M27" si="91">IF(M22=0,"0",INT(M26/M22*100)/100)</f>
        <v>0</v>
      </c>
      <c r="N27" s="60" t="str">
        <f t="shared" ref="N27" si="92">IF(N22=0,"0",INT(N26/N22*100)/100)</f>
        <v>0</v>
      </c>
      <c r="O27" s="60" t="str">
        <f t="shared" ref="O27" si="93">IF(O22=0,"0",INT(O26/O22*100)/100)</f>
        <v>0</v>
      </c>
      <c r="P27" s="60" t="str">
        <f t="shared" ref="P27" si="94">IF(P22=0,"0",INT(P26/P22*100)/100)</f>
        <v>0</v>
      </c>
      <c r="Q27" s="60" t="str">
        <f t="shared" ref="Q27" si="95">IF(Q22=0,"0",INT(Q26/Q22*100)/100)</f>
        <v>0</v>
      </c>
      <c r="R27" s="60" t="str">
        <f t="shared" ref="R27" si="96">IF(R22=0,"0",INT(R26/R22*100)/100)</f>
        <v>0</v>
      </c>
      <c r="S27" s="60" t="str">
        <f t="shared" ref="S27" si="97">IF(S22=0,"0",INT(S26/S22*100)/100)</f>
        <v>0</v>
      </c>
      <c r="T27" s="60" t="str">
        <f t="shared" ref="T27" si="98">IF(T22=0,"0",INT(T26/T22*100)/100)</f>
        <v>0</v>
      </c>
      <c r="U27" s="60" t="str">
        <f t="shared" ref="U27" si="99">IF(U22=0,"0",INT(U26/U22*100)/100)</f>
        <v>0</v>
      </c>
      <c r="V27" s="60" t="str">
        <f t="shared" ref="V27" si="100">IF(V22=0,"0",INT(V26/V22*100)/100)</f>
        <v>0</v>
      </c>
      <c r="W27" s="60" t="str">
        <f t="shared" ref="W27" si="101">IF(W22=0,"0",INT(W26/W22*100)/100)</f>
        <v>0</v>
      </c>
      <c r="X27" s="60" t="str">
        <f t="shared" ref="X27" si="102">IF(X22=0,"0",INT(X26/X22*100)/100)</f>
        <v>0</v>
      </c>
      <c r="Y27" s="61" t="str">
        <f t="shared" ref="Y27" si="103">IF(Y22=0,"0",INT(Y26/Y22*100)/100)</f>
        <v>0</v>
      </c>
      <c r="Z27" s="62" t="str">
        <f t="shared" ref="Z27" si="104">IF(Z22=0,"0",INT(Z26/Z22*100)/100)</f>
        <v>0</v>
      </c>
      <c r="AA27" s="84" t="str">
        <f t="shared" ref="AA27" si="105">IF(AA22=0,"0",INT(AA26/AA22*100)/100)</f>
        <v>0</v>
      </c>
    </row>
    <row r="28" spans="1:27" ht="14.25" thickBot="1" x14ac:dyDescent="0.2">
      <c r="A28" s="64" t="s">
        <v>20</v>
      </c>
      <c r="B28" s="65"/>
      <c r="C28" s="65"/>
      <c r="D28" s="65"/>
      <c r="E28" s="65"/>
      <c r="F28" s="65"/>
      <c r="G28" s="65"/>
      <c r="H28" s="65"/>
      <c r="I28" s="65"/>
      <c r="J28" s="65"/>
      <c r="K28" s="65"/>
      <c r="L28" s="65"/>
      <c r="M28" s="65"/>
      <c r="N28" s="65"/>
      <c r="O28" s="65"/>
      <c r="P28" s="65"/>
      <c r="Q28" s="65"/>
      <c r="R28" s="65"/>
      <c r="S28" s="65"/>
      <c r="T28" s="65"/>
      <c r="U28" s="65"/>
      <c r="V28" s="65"/>
      <c r="W28" s="65"/>
      <c r="X28" s="65"/>
      <c r="Y28" s="65"/>
      <c r="Z28" s="65"/>
      <c r="AA28" s="66"/>
    </row>
    <row r="29" spans="1:27" ht="14.25" thickTop="1" x14ac:dyDescent="0.15">
      <c r="A29" s="67" t="s">
        <v>9</v>
      </c>
      <c r="B29" s="231" t="s">
        <v>1</v>
      </c>
      <c r="C29" s="221"/>
      <c r="D29" s="222"/>
      <c r="E29" s="220" t="s">
        <v>2</v>
      </c>
      <c r="F29" s="221"/>
      <c r="G29" s="222"/>
      <c r="H29" s="220" t="s">
        <v>3</v>
      </c>
      <c r="I29" s="221"/>
      <c r="J29" s="222"/>
      <c r="K29" s="220" t="s">
        <v>12</v>
      </c>
      <c r="L29" s="221"/>
      <c r="M29" s="222"/>
      <c r="N29" s="229" t="s">
        <v>19</v>
      </c>
      <c r="O29" s="221"/>
      <c r="P29" s="221"/>
      <c r="Q29" s="221"/>
      <c r="R29" s="221"/>
      <c r="S29" s="221"/>
      <c r="T29" s="221"/>
      <c r="U29" s="221"/>
      <c r="V29" s="221"/>
      <c r="W29" s="221"/>
      <c r="X29" s="221"/>
      <c r="Y29" s="221"/>
      <c r="Z29" s="221"/>
      <c r="AA29" s="230"/>
    </row>
    <row r="30" spans="1:27" ht="14.25" thickBot="1" x14ac:dyDescent="0.2">
      <c r="A30" s="70">
        <f>A16+1</f>
        <v>3</v>
      </c>
      <c r="B30" s="224" t="s">
        <v>159</v>
      </c>
      <c r="C30" s="224"/>
      <c r="D30" s="225"/>
      <c r="E30" s="223" t="s">
        <v>160</v>
      </c>
      <c r="F30" s="224"/>
      <c r="G30" s="225"/>
      <c r="H30" s="232" t="s">
        <v>163</v>
      </c>
      <c r="I30" s="233"/>
      <c r="J30" s="234"/>
      <c r="K30" s="223" t="s">
        <v>161</v>
      </c>
      <c r="L30" s="224"/>
      <c r="M30" s="225"/>
      <c r="N30" s="226" t="s">
        <v>162</v>
      </c>
      <c r="O30" s="227"/>
      <c r="P30" s="227"/>
      <c r="Q30" s="227"/>
      <c r="R30" s="227"/>
      <c r="S30" s="227"/>
      <c r="T30" s="227"/>
      <c r="U30" s="227"/>
      <c r="V30" s="227"/>
      <c r="W30" s="227"/>
      <c r="X30" s="227"/>
      <c r="Y30" s="227"/>
      <c r="Z30" s="227"/>
      <c r="AA30" s="228"/>
    </row>
    <row r="31" spans="1:27" ht="14.25" thickBot="1" x14ac:dyDescent="0.2">
      <c r="A31" s="34" t="s">
        <v>8</v>
      </c>
      <c r="B31" s="55" t="s">
        <v>4</v>
      </c>
      <c r="C31" s="56"/>
      <c r="D31" s="56"/>
      <c r="E31" s="56"/>
      <c r="F31" s="56"/>
      <c r="G31" s="56"/>
      <c r="H31" s="56"/>
      <c r="I31" s="56"/>
      <c r="J31" s="56"/>
      <c r="K31" s="56"/>
      <c r="L31" s="56"/>
      <c r="M31" s="56"/>
      <c r="N31" s="56"/>
      <c r="O31" s="56"/>
      <c r="P31" s="56"/>
      <c r="Q31" s="56"/>
      <c r="R31" s="56"/>
      <c r="S31" s="56"/>
      <c r="T31" s="56"/>
      <c r="U31" s="56"/>
      <c r="V31" s="56"/>
      <c r="W31" s="56"/>
      <c r="X31" s="56"/>
      <c r="Y31" s="57"/>
      <c r="Z31" s="40"/>
      <c r="AA31" s="41"/>
    </row>
    <row r="32" spans="1:27" ht="14.25" thickBot="1" x14ac:dyDescent="0.2">
      <c r="A32" s="69">
        <v>2</v>
      </c>
      <c r="B32" s="51">
        <v>0.29166666666666669</v>
      </c>
      <c r="C32" s="52">
        <v>0.33333333333333298</v>
      </c>
      <c r="D32" s="52">
        <v>0.375</v>
      </c>
      <c r="E32" s="52">
        <v>0.41666666666666702</v>
      </c>
      <c r="F32" s="52">
        <v>0.45833333333333298</v>
      </c>
      <c r="G32" s="52">
        <v>0.5</v>
      </c>
      <c r="H32" s="52">
        <v>0.54166666666666696</v>
      </c>
      <c r="I32" s="52">
        <v>0.58333333333333304</v>
      </c>
      <c r="J32" s="52">
        <v>0.625</v>
      </c>
      <c r="K32" s="52">
        <v>0.66666666666666696</v>
      </c>
      <c r="L32" s="52">
        <v>0.70833333333333004</v>
      </c>
      <c r="M32" s="52">
        <v>0.749999999999996</v>
      </c>
      <c r="N32" s="53">
        <v>0.79166666666666297</v>
      </c>
      <c r="O32" s="53">
        <v>0.83333333333333004</v>
      </c>
      <c r="P32" s="53">
        <v>0.874999999999996</v>
      </c>
      <c r="Q32" s="53">
        <v>0.91666666666666297</v>
      </c>
      <c r="R32" s="53">
        <v>0.95833333333333004</v>
      </c>
      <c r="S32" s="53">
        <v>0.999999999999997</v>
      </c>
      <c r="T32" s="53">
        <v>1.0416666666666601</v>
      </c>
      <c r="U32" s="53">
        <v>1.0833333333333299</v>
      </c>
      <c r="V32" s="53">
        <v>1.125</v>
      </c>
      <c r="W32" s="53">
        <v>1.1666666666666601</v>
      </c>
      <c r="X32" s="53">
        <v>1.2083333333333299</v>
      </c>
      <c r="Y32" s="54">
        <v>1.25</v>
      </c>
      <c r="Z32" s="8" t="s">
        <v>11</v>
      </c>
      <c r="AA32" s="76" t="s">
        <v>10</v>
      </c>
    </row>
    <row r="33" spans="1:27" x14ac:dyDescent="0.15">
      <c r="A33" s="68" t="s">
        <v>6</v>
      </c>
      <c r="B33" s="7"/>
      <c r="C33" s="5"/>
      <c r="D33" s="5"/>
      <c r="E33" s="5"/>
      <c r="F33" s="5"/>
      <c r="G33" s="5"/>
      <c r="H33" s="5"/>
      <c r="I33" s="5"/>
      <c r="J33" s="5"/>
      <c r="K33" s="5"/>
      <c r="L33" s="5"/>
      <c r="M33" s="5"/>
      <c r="N33" s="5"/>
      <c r="O33" s="5"/>
      <c r="P33" s="5"/>
      <c r="Q33" s="5"/>
      <c r="R33" s="5"/>
      <c r="S33" s="5"/>
      <c r="T33" s="5"/>
      <c r="U33" s="5"/>
      <c r="V33" s="5"/>
      <c r="W33" s="5"/>
      <c r="X33" s="5"/>
      <c r="Y33" s="6"/>
      <c r="Z33" s="10">
        <f>SUM(B33:Y33)</f>
        <v>0</v>
      </c>
      <c r="AA33" s="77">
        <f>SUM(B33:O33)</f>
        <v>0</v>
      </c>
    </row>
    <row r="34" spans="1:27" x14ac:dyDescent="0.15">
      <c r="A34" s="43" t="s">
        <v>166</v>
      </c>
      <c r="B34" s="7"/>
      <c r="C34" s="5"/>
      <c r="D34" s="5"/>
      <c r="E34" s="5"/>
      <c r="F34" s="5"/>
      <c r="G34" s="5"/>
      <c r="H34" s="5"/>
      <c r="I34" s="5"/>
      <c r="J34" s="5"/>
      <c r="K34" s="5"/>
      <c r="L34" s="5"/>
      <c r="M34" s="5"/>
      <c r="N34" s="5"/>
      <c r="O34" s="5"/>
      <c r="P34" s="5"/>
      <c r="Q34" s="5"/>
      <c r="R34" s="5"/>
      <c r="S34" s="5"/>
      <c r="T34" s="5"/>
      <c r="U34" s="5"/>
      <c r="V34" s="5"/>
      <c r="W34" s="5"/>
      <c r="X34" s="5"/>
      <c r="Y34" s="6"/>
      <c r="Z34" s="10">
        <f t="shared" ref="Z34:Z36" si="106">SUM(B34:Y34)</f>
        <v>0</v>
      </c>
      <c r="AA34" s="77">
        <f t="shared" ref="AA34:AA36" si="107">SUM(B34:O34)</f>
        <v>0</v>
      </c>
    </row>
    <row r="35" spans="1:27" ht="14.25" thickBot="1" x14ac:dyDescent="0.2">
      <c r="A35" s="44" t="s">
        <v>7</v>
      </c>
      <c r="B35" s="4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3"/>
      <c r="Z35" s="12">
        <f t="shared" si="106"/>
        <v>0</v>
      </c>
      <c r="AA35" s="78">
        <f t="shared" si="107"/>
        <v>0</v>
      </c>
    </row>
    <row r="36" spans="1:27" ht="14.25" thickBot="1" x14ac:dyDescent="0.2">
      <c r="A36" s="45" t="s">
        <v>16</v>
      </c>
      <c r="B36" s="30">
        <f>SUM(B33:B35)</f>
        <v>0</v>
      </c>
      <c r="C36" s="15">
        <f t="shared" ref="C36" si="108">SUM(C33:C35)</f>
        <v>0</v>
      </c>
      <c r="D36" s="15">
        <f t="shared" ref="D36" si="109">SUM(D33:D35)</f>
        <v>0</v>
      </c>
      <c r="E36" s="15">
        <f t="shared" ref="E36" si="110">SUM(E33:E35)</f>
        <v>0</v>
      </c>
      <c r="F36" s="15">
        <f t="shared" ref="F36" si="111">SUM(F33:F35)</f>
        <v>0</v>
      </c>
      <c r="G36" s="15">
        <f t="shared" ref="G36" si="112">SUM(G33:G35)</f>
        <v>0</v>
      </c>
      <c r="H36" s="15">
        <f t="shared" ref="H36" si="113">SUM(H33:H35)</f>
        <v>0</v>
      </c>
      <c r="I36" s="15">
        <f t="shared" ref="I36" si="114">SUM(I33:I35)</f>
        <v>0</v>
      </c>
      <c r="J36" s="15">
        <f t="shared" ref="J36" si="115">SUM(J33:J35)</f>
        <v>0</v>
      </c>
      <c r="K36" s="15">
        <f t="shared" ref="K36" si="116">SUM(K33:K35)</f>
        <v>0</v>
      </c>
      <c r="L36" s="15">
        <f t="shared" ref="L36" si="117">SUM(L33:L35)</f>
        <v>0</v>
      </c>
      <c r="M36" s="15">
        <f t="shared" ref="M36" si="118">SUM(M33:M35)</f>
        <v>0</v>
      </c>
      <c r="N36" s="15">
        <f t="shared" ref="N36" si="119">SUM(N33:N35)</f>
        <v>0</v>
      </c>
      <c r="O36" s="15">
        <f t="shared" ref="O36" si="120">SUM(O33:O35)</f>
        <v>0</v>
      </c>
      <c r="P36" s="15">
        <f t="shared" ref="P36" si="121">SUM(P33:P35)</f>
        <v>0</v>
      </c>
      <c r="Q36" s="15">
        <f t="shared" ref="Q36" si="122">SUM(Q33:Q35)</f>
        <v>0</v>
      </c>
      <c r="R36" s="15">
        <f t="shared" ref="R36" si="123">SUM(R33:R35)</f>
        <v>0</v>
      </c>
      <c r="S36" s="15">
        <f t="shared" ref="S36" si="124">SUM(S33:S35)</f>
        <v>0</v>
      </c>
      <c r="T36" s="15">
        <f t="shared" ref="T36" si="125">SUM(T33:T35)</f>
        <v>0</v>
      </c>
      <c r="U36" s="15">
        <f t="shared" ref="U36" si="126">SUM(U33:U35)</f>
        <v>0</v>
      </c>
      <c r="V36" s="15">
        <f t="shared" ref="V36" si="127">SUM(V33:V35)</f>
        <v>0</v>
      </c>
      <c r="W36" s="15">
        <f t="shared" ref="W36" si="128">SUM(W33:W35)</f>
        <v>0</v>
      </c>
      <c r="X36" s="15">
        <f t="shared" ref="X36" si="129">SUM(X33:X35)</f>
        <v>0</v>
      </c>
      <c r="Y36" s="16">
        <f t="shared" ref="Y36" si="130">SUM(Y33:Y35)</f>
        <v>0</v>
      </c>
      <c r="Z36" s="14">
        <f t="shared" si="106"/>
        <v>0</v>
      </c>
      <c r="AA36" s="79">
        <f t="shared" si="107"/>
        <v>0</v>
      </c>
    </row>
    <row r="37" spans="1:27" ht="41.25" thickBot="1" x14ac:dyDescent="0.2">
      <c r="A37" s="46" t="s">
        <v>31</v>
      </c>
      <c r="B37" s="35">
        <f>IF(A$4="",0,INT(B36*$A32/461*100)/100)</f>
        <v>0</v>
      </c>
      <c r="C37" s="36">
        <f t="shared" ref="C37" si="131">IF(B$4="",0,INT(C36*$A32/461*100)/100)</f>
        <v>0</v>
      </c>
      <c r="D37" s="36">
        <f t="shared" ref="D37" si="132">IF(C$4="",0,INT(D36*$A32/461*100)/100)</f>
        <v>0</v>
      </c>
      <c r="E37" s="36">
        <f t="shared" ref="E37" si="133">IF(D$4="",0,INT(E36*$A32/461*100)/100)</f>
        <v>0</v>
      </c>
      <c r="F37" s="36">
        <f t="shared" ref="F37" si="134">IF(E$4="",0,INT(F36*$A32/461*100)/100)</f>
        <v>0</v>
      </c>
      <c r="G37" s="36">
        <f t="shared" ref="G37" si="135">IF(F$4="",0,INT(G36*$A32/461*100)/100)</f>
        <v>0</v>
      </c>
      <c r="H37" s="36">
        <f t="shared" ref="H37" si="136">IF(G$4="",0,INT(H36*$A32/461*100)/100)</f>
        <v>0</v>
      </c>
      <c r="I37" s="36">
        <f t="shared" ref="I37" si="137">IF(H$4="",0,INT(I36*$A32/461*100)/100)</f>
        <v>0</v>
      </c>
      <c r="J37" s="36">
        <f t="shared" ref="J37" si="138">IF(I$4="",0,INT(J36*$A32/461*100)/100)</f>
        <v>0</v>
      </c>
      <c r="K37" s="36">
        <f t="shared" ref="K37" si="139">IF(J$4="",0,INT(K36*$A32/461*100)/100)</f>
        <v>0</v>
      </c>
      <c r="L37" s="36">
        <f t="shared" ref="L37" si="140">IF(K$4="",0,INT(L36*$A32/461*100)/100)</f>
        <v>0</v>
      </c>
      <c r="M37" s="36">
        <f t="shared" ref="M37" si="141">IF(L$4="",0,INT(M36*$A32/461*100)/100)</f>
        <v>0</v>
      </c>
      <c r="N37" s="36">
        <f t="shared" ref="N37" si="142">IF(M$4="",0,INT(N36*$A32/461*100)/100)</f>
        <v>0</v>
      </c>
      <c r="O37" s="36">
        <f t="shared" ref="O37" si="143">IF(N$4="",0,INT(O36*$A32/461*100)/100)</f>
        <v>0</v>
      </c>
      <c r="P37" s="36">
        <f t="shared" ref="P37" si="144">IF(O$4="",0,INT(P36*$A32/461*100)/100)</f>
        <v>0</v>
      </c>
      <c r="Q37" s="36">
        <f t="shared" ref="Q37" si="145">IF(P$4="",0,INT(Q36*$A32/461*100)/100)</f>
        <v>0</v>
      </c>
      <c r="R37" s="36">
        <f t="shared" ref="R37" si="146">IF(Q$4="",0,INT(R36*$A32/461*100)/100)</f>
        <v>0</v>
      </c>
      <c r="S37" s="36">
        <f t="shared" ref="S37" si="147">IF(R$4="",0,INT(S36*$A32/461*100)/100)</f>
        <v>0</v>
      </c>
      <c r="T37" s="36">
        <f t="shared" ref="T37" si="148">IF(S$4="",0,INT(T36*$A32/461*100)/100)</f>
        <v>0</v>
      </c>
      <c r="U37" s="36">
        <f t="shared" ref="U37" si="149">IF(T$4="",0,INT(U36*$A32/461*100)/100)</f>
        <v>0</v>
      </c>
      <c r="V37" s="36">
        <f t="shared" ref="V37" si="150">IF(U$4="",0,INT(V36*$A32/461*100)/100)</f>
        <v>0</v>
      </c>
      <c r="W37" s="36">
        <f t="shared" ref="W37" si="151">IF(V$4="",0,INT(W36*$A32/461*100)/100)</f>
        <v>0</v>
      </c>
      <c r="X37" s="36">
        <f t="shared" ref="X37" si="152">IF(W$4="",0,INT(X36*$A32/461*100)/100)</f>
        <v>0</v>
      </c>
      <c r="Y37" s="37">
        <f t="shared" ref="Y37" si="153">IF(X$4="",0,INT(Y36*$A32/461*100)/100)</f>
        <v>0</v>
      </c>
      <c r="Z37" s="38">
        <f t="shared" ref="Z37" si="154">IF(Y$4="",0,INT(Z36*$A32/461*100)/100)</f>
        <v>0</v>
      </c>
      <c r="AA37" s="80">
        <f t="shared" ref="AA37" si="155">IF(Z$4="",0,INT(AA36*$A32/461*100)/100)</f>
        <v>0</v>
      </c>
    </row>
    <row r="38" spans="1:27" x14ac:dyDescent="0.15">
      <c r="A38" s="48" t="s">
        <v>13</v>
      </c>
      <c r="B38" s="31"/>
      <c r="C38" s="22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22"/>
      <c r="P38" s="22"/>
      <c r="Q38" s="22"/>
      <c r="R38" s="22"/>
      <c r="S38" s="22"/>
      <c r="T38" s="22"/>
      <c r="U38" s="22"/>
      <c r="V38" s="22"/>
      <c r="W38" s="22"/>
      <c r="X38" s="22"/>
      <c r="Y38" s="23"/>
      <c r="Z38" s="24">
        <f>SUM(B38:Y38)</f>
        <v>0</v>
      </c>
      <c r="AA38" s="81">
        <f>SUM(B38:O38)</f>
        <v>0</v>
      </c>
    </row>
    <row r="39" spans="1:27" ht="14.25" thickBot="1" x14ac:dyDescent="0.2">
      <c r="A39" s="49" t="s">
        <v>14</v>
      </c>
      <c r="B39" s="32"/>
      <c r="C39" s="18"/>
      <c r="D39" s="18"/>
      <c r="E39" s="18"/>
      <c r="F39" s="18"/>
      <c r="G39" s="18"/>
      <c r="H39" s="18"/>
      <c r="I39" s="18"/>
      <c r="J39" s="18"/>
      <c r="K39" s="18"/>
      <c r="L39" s="18"/>
      <c r="M39" s="18"/>
      <c r="N39" s="18"/>
      <c r="O39" s="18"/>
      <c r="P39" s="18"/>
      <c r="Q39" s="18"/>
      <c r="R39" s="18"/>
      <c r="S39" s="18"/>
      <c r="T39" s="18"/>
      <c r="U39" s="18"/>
      <c r="V39" s="18"/>
      <c r="W39" s="18"/>
      <c r="X39" s="18"/>
      <c r="Y39" s="19"/>
      <c r="Z39" s="20">
        <f>SUM(B39:Y39)</f>
        <v>0</v>
      </c>
      <c r="AA39" s="82">
        <f>SUM(B39:O39)</f>
        <v>0</v>
      </c>
    </row>
    <row r="40" spans="1:27" x14ac:dyDescent="0.15">
      <c r="A40" s="50" t="s">
        <v>15</v>
      </c>
      <c r="B40" s="33">
        <f>SUM(B38:B39)</f>
        <v>0</v>
      </c>
      <c r="C40" s="27">
        <f t="shared" ref="C40" si="156">SUM(C38:C39)</f>
        <v>0</v>
      </c>
      <c r="D40" s="27">
        <f t="shared" ref="D40" si="157">SUM(D38:D39)</f>
        <v>0</v>
      </c>
      <c r="E40" s="27">
        <f t="shared" ref="E40" si="158">SUM(E38:E39)</f>
        <v>0</v>
      </c>
      <c r="F40" s="27">
        <f t="shared" ref="F40" si="159">SUM(F38:F39)</f>
        <v>0</v>
      </c>
      <c r="G40" s="27">
        <f t="shared" ref="G40" si="160">SUM(G38:G39)</f>
        <v>0</v>
      </c>
      <c r="H40" s="27">
        <f t="shared" ref="H40" si="161">SUM(H38:H39)</f>
        <v>0</v>
      </c>
      <c r="I40" s="27">
        <f t="shared" ref="I40" si="162">SUM(I38:I39)</f>
        <v>0</v>
      </c>
      <c r="J40" s="27">
        <f t="shared" ref="J40" si="163">SUM(J38:J39)</f>
        <v>0</v>
      </c>
      <c r="K40" s="27">
        <f t="shared" ref="K40" si="164">SUM(K38:K39)</f>
        <v>0</v>
      </c>
      <c r="L40" s="27">
        <f t="shared" ref="L40" si="165">SUM(L38:L39)</f>
        <v>0</v>
      </c>
      <c r="M40" s="27">
        <f t="shared" ref="M40" si="166">SUM(M38:M39)</f>
        <v>0</v>
      </c>
      <c r="N40" s="27">
        <f t="shared" ref="N40" si="167">SUM(N38:N39)</f>
        <v>0</v>
      </c>
      <c r="O40" s="27">
        <f t="shared" ref="O40" si="168">SUM(O38:O39)</f>
        <v>0</v>
      </c>
      <c r="P40" s="27">
        <f t="shared" ref="P40" si="169">SUM(P38:P39)</f>
        <v>0</v>
      </c>
      <c r="Q40" s="27">
        <f t="shared" ref="Q40" si="170">SUM(Q38:Q39)</f>
        <v>0</v>
      </c>
      <c r="R40" s="27">
        <f t="shared" ref="R40" si="171">SUM(R38:R39)</f>
        <v>0</v>
      </c>
      <c r="S40" s="27">
        <f t="shared" ref="S40" si="172">SUM(S38:S39)</f>
        <v>0</v>
      </c>
      <c r="T40" s="27">
        <f t="shared" ref="T40" si="173">SUM(T38:T39)</f>
        <v>0</v>
      </c>
      <c r="U40" s="27">
        <f t="shared" ref="U40" si="174">SUM(U38:U39)</f>
        <v>0</v>
      </c>
      <c r="V40" s="27">
        <f t="shared" ref="V40" si="175">SUM(V38:V39)</f>
        <v>0</v>
      </c>
      <c r="W40" s="27">
        <f t="shared" ref="W40" si="176">SUM(W38:W39)</f>
        <v>0</v>
      </c>
      <c r="X40" s="27">
        <f t="shared" ref="X40" si="177">SUM(X38:X39)</f>
        <v>0</v>
      </c>
      <c r="Y40" s="28">
        <f t="shared" ref="Y40" si="178">SUM(Y38:Y39)</f>
        <v>0</v>
      </c>
      <c r="Z40" s="26">
        <f t="shared" ref="Z40" si="179">SUM(Z38:Z39)</f>
        <v>0</v>
      </c>
      <c r="AA40" s="83">
        <f t="shared" ref="AA40" si="180">SUM(AA38:AA39)</f>
        <v>0</v>
      </c>
    </row>
    <row r="41" spans="1:27" ht="14.25" thickBot="1" x14ac:dyDescent="0.2">
      <c r="A41" s="58" t="s">
        <v>18</v>
      </c>
      <c r="B41" s="59" t="str">
        <f>IF(B36=0,"0",INT(B40/B36*100)/100)</f>
        <v>0</v>
      </c>
      <c r="C41" s="60" t="str">
        <f t="shared" ref="C41" si="181">IF(C36=0,"0",INT(C40/C36*100)/100)</f>
        <v>0</v>
      </c>
      <c r="D41" s="60" t="str">
        <f t="shared" ref="D41" si="182">IF(D36=0,"0",INT(D40/D36*100)/100)</f>
        <v>0</v>
      </c>
      <c r="E41" s="60" t="str">
        <f t="shared" ref="E41" si="183">IF(E36=0,"0",INT(E40/E36*100)/100)</f>
        <v>0</v>
      </c>
      <c r="F41" s="60" t="str">
        <f t="shared" ref="F41" si="184">IF(F36=0,"0",INT(F40/F36*100)/100)</f>
        <v>0</v>
      </c>
      <c r="G41" s="60" t="str">
        <f t="shared" ref="G41" si="185">IF(G36=0,"0",INT(G40/G36*100)/100)</f>
        <v>0</v>
      </c>
      <c r="H41" s="60" t="str">
        <f t="shared" ref="H41" si="186">IF(H36=0,"0",INT(H40/H36*100)/100)</f>
        <v>0</v>
      </c>
      <c r="I41" s="60" t="str">
        <f t="shared" ref="I41" si="187">IF(I36=0,"0",INT(I40/I36*100)/100)</f>
        <v>0</v>
      </c>
      <c r="J41" s="60" t="str">
        <f t="shared" ref="J41" si="188">IF(J36=0,"0",INT(J40/J36*100)/100)</f>
        <v>0</v>
      </c>
      <c r="K41" s="60" t="str">
        <f t="shared" ref="K41" si="189">IF(K36=0,"0",INT(K40/K36*100)/100)</f>
        <v>0</v>
      </c>
      <c r="L41" s="60" t="str">
        <f t="shared" ref="L41" si="190">IF(L36=0,"0",INT(L40/L36*100)/100)</f>
        <v>0</v>
      </c>
      <c r="M41" s="60" t="str">
        <f t="shared" ref="M41" si="191">IF(M36=0,"0",INT(M40/M36*100)/100)</f>
        <v>0</v>
      </c>
      <c r="N41" s="60" t="str">
        <f t="shared" ref="N41" si="192">IF(N36=0,"0",INT(N40/N36*100)/100)</f>
        <v>0</v>
      </c>
      <c r="O41" s="60" t="str">
        <f t="shared" ref="O41" si="193">IF(O36=0,"0",INT(O40/O36*100)/100)</f>
        <v>0</v>
      </c>
      <c r="P41" s="60" t="str">
        <f t="shared" ref="P41" si="194">IF(P36=0,"0",INT(P40/P36*100)/100)</f>
        <v>0</v>
      </c>
      <c r="Q41" s="60" t="str">
        <f t="shared" ref="Q41" si="195">IF(Q36=0,"0",INT(Q40/Q36*100)/100)</f>
        <v>0</v>
      </c>
      <c r="R41" s="60" t="str">
        <f t="shared" ref="R41" si="196">IF(R36=0,"0",INT(R40/R36*100)/100)</f>
        <v>0</v>
      </c>
      <c r="S41" s="60" t="str">
        <f t="shared" ref="S41" si="197">IF(S36=0,"0",INT(S40/S36*100)/100)</f>
        <v>0</v>
      </c>
      <c r="T41" s="60" t="str">
        <f t="shared" ref="T41" si="198">IF(T36=0,"0",INT(T40/T36*100)/100)</f>
        <v>0</v>
      </c>
      <c r="U41" s="60" t="str">
        <f t="shared" ref="U41" si="199">IF(U36=0,"0",INT(U40/U36*100)/100)</f>
        <v>0</v>
      </c>
      <c r="V41" s="60" t="str">
        <f t="shared" ref="V41" si="200">IF(V36=0,"0",INT(V40/V36*100)/100)</f>
        <v>0</v>
      </c>
      <c r="W41" s="60" t="str">
        <f t="shared" ref="W41" si="201">IF(W36=0,"0",INT(W40/W36*100)/100)</f>
        <v>0</v>
      </c>
      <c r="X41" s="60" t="str">
        <f t="shared" ref="X41" si="202">IF(X36=0,"0",INT(X40/X36*100)/100)</f>
        <v>0</v>
      </c>
      <c r="Y41" s="61" t="str">
        <f t="shared" ref="Y41" si="203">IF(Y36=0,"0",INT(Y40/Y36*100)/100)</f>
        <v>0</v>
      </c>
      <c r="Z41" s="62" t="str">
        <f t="shared" ref="Z41" si="204">IF(Z36=0,"0",INT(Z40/Z36*100)/100)</f>
        <v>0</v>
      </c>
      <c r="AA41" s="84" t="str">
        <f t="shared" ref="AA41" si="205">IF(AA36=0,"0",INT(AA40/AA36*100)/100)</f>
        <v>0</v>
      </c>
    </row>
    <row r="42" spans="1:27" ht="14.25" thickBot="1" x14ac:dyDescent="0.2">
      <c r="A42" s="64" t="s">
        <v>20</v>
      </c>
      <c r="B42" s="65"/>
      <c r="C42" s="65"/>
      <c r="D42" s="65"/>
      <c r="E42" s="65"/>
      <c r="F42" s="65"/>
      <c r="G42" s="65"/>
      <c r="H42" s="65"/>
      <c r="I42" s="65"/>
      <c r="J42" s="65"/>
      <c r="K42" s="65"/>
      <c r="L42" s="65"/>
      <c r="M42" s="65"/>
      <c r="N42" s="65"/>
      <c r="O42" s="65"/>
      <c r="P42" s="65"/>
      <c r="Q42" s="65"/>
      <c r="R42" s="65"/>
      <c r="S42" s="65"/>
      <c r="T42" s="65"/>
      <c r="U42" s="65"/>
      <c r="V42" s="65"/>
      <c r="W42" s="65"/>
      <c r="X42" s="65"/>
      <c r="Y42" s="65"/>
      <c r="Z42" s="65"/>
      <c r="AA42" s="66"/>
    </row>
    <row r="43" spans="1:27" ht="14.25" thickTop="1" x14ac:dyDescent="0.15">
      <c r="A43" s="67" t="s">
        <v>9</v>
      </c>
      <c r="B43" s="231" t="s">
        <v>1</v>
      </c>
      <c r="C43" s="221"/>
      <c r="D43" s="222"/>
      <c r="E43" s="220" t="s">
        <v>2</v>
      </c>
      <c r="F43" s="221"/>
      <c r="G43" s="222"/>
      <c r="H43" s="220" t="s">
        <v>3</v>
      </c>
      <c r="I43" s="221"/>
      <c r="J43" s="222"/>
      <c r="K43" s="220" t="s">
        <v>12</v>
      </c>
      <c r="L43" s="221"/>
      <c r="M43" s="222"/>
      <c r="N43" s="229" t="s">
        <v>19</v>
      </c>
      <c r="O43" s="221"/>
      <c r="P43" s="221"/>
      <c r="Q43" s="221"/>
      <c r="R43" s="221"/>
      <c r="S43" s="221"/>
      <c r="T43" s="221"/>
      <c r="U43" s="221"/>
      <c r="V43" s="221"/>
      <c r="W43" s="221"/>
      <c r="X43" s="221"/>
      <c r="Y43" s="221"/>
      <c r="Z43" s="221"/>
      <c r="AA43" s="230"/>
    </row>
    <row r="44" spans="1:27" ht="14.25" thickBot="1" x14ac:dyDescent="0.2">
      <c r="A44" s="70">
        <f>A30+1</f>
        <v>4</v>
      </c>
      <c r="B44" s="224" t="s">
        <v>159</v>
      </c>
      <c r="C44" s="224"/>
      <c r="D44" s="225"/>
      <c r="E44" s="223" t="s">
        <v>160</v>
      </c>
      <c r="F44" s="224"/>
      <c r="G44" s="225"/>
      <c r="H44" s="232" t="s">
        <v>163</v>
      </c>
      <c r="I44" s="233"/>
      <c r="J44" s="234"/>
      <c r="K44" s="223" t="s">
        <v>161</v>
      </c>
      <c r="L44" s="224"/>
      <c r="M44" s="225"/>
      <c r="N44" s="226" t="s">
        <v>162</v>
      </c>
      <c r="O44" s="227"/>
      <c r="P44" s="227"/>
      <c r="Q44" s="227"/>
      <c r="R44" s="227"/>
      <c r="S44" s="227"/>
      <c r="T44" s="227"/>
      <c r="U44" s="227"/>
      <c r="V44" s="227"/>
      <c r="W44" s="227"/>
      <c r="X44" s="227"/>
      <c r="Y44" s="227"/>
      <c r="Z44" s="227"/>
      <c r="AA44" s="228"/>
    </row>
    <row r="45" spans="1:27" ht="14.25" thickBot="1" x14ac:dyDescent="0.2">
      <c r="A45" s="34" t="s">
        <v>8</v>
      </c>
      <c r="B45" s="55" t="s">
        <v>4</v>
      </c>
      <c r="C45" s="56"/>
      <c r="D45" s="56"/>
      <c r="E45" s="56"/>
      <c r="F45" s="56"/>
      <c r="G45" s="56"/>
      <c r="H45" s="56"/>
      <c r="I45" s="56"/>
      <c r="J45" s="56"/>
      <c r="K45" s="56"/>
      <c r="L45" s="56"/>
      <c r="M45" s="56"/>
      <c r="N45" s="56"/>
      <c r="O45" s="56"/>
      <c r="P45" s="56"/>
      <c r="Q45" s="56"/>
      <c r="R45" s="56"/>
      <c r="S45" s="56"/>
      <c r="T45" s="56"/>
      <c r="U45" s="56"/>
      <c r="V45" s="56"/>
      <c r="W45" s="56"/>
      <c r="X45" s="56"/>
      <c r="Y45" s="57"/>
      <c r="Z45" s="40"/>
      <c r="AA45" s="41"/>
    </row>
    <row r="46" spans="1:27" ht="14.25" thickBot="1" x14ac:dyDescent="0.2">
      <c r="A46" s="69">
        <v>2</v>
      </c>
      <c r="B46" s="51">
        <v>0.29166666666666669</v>
      </c>
      <c r="C46" s="52">
        <v>0.33333333333333298</v>
      </c>
      <c r="D46" s="52">
        <v>0.375</v>
      </c>
      <c r="E46" s="52">
        <v>0.41666666666666702</v>
      </c>
      <c r="F46" s="52">
        <v>0.45833333333333298</v>
      </c>
      <c r="G46" s="52">
        <v>0.5</v>
      </c>
      <c r="H46" s="52">
        <v>0.54166666666666696</v>
      </c>
      <c r="I46" s="52">
        <v>0.58333333333333304</v>
      </c>
      <c r="J46" s="52">
        <v>0.625</v>
      </c>
      <c r="K46" s="52">
        <v>0.66666666666666696</v>
      </c>
      <c r="L46" s="52">
        <v>0.70833333333333004</v>
      </c>
      <c r="M46" s="52">
        <v>0.749999999999996</v>
      </c>
      <c r="N46" s="53">
        <v>0.79166666666666297</v>
      </c>
      <c r="O46" s="53">
        <v>0.83333333333333004</v>
      </c>
      <c r="P46" s="53">
        <v>0.874999999999996</v>
      </c>
      <c r="Q46" s="53">
        <v>0.91666666666666297</v>
      </c>
      <c r="R46" s="53">
        <v>0.95833333333333004</v>
      </c>
      <c r="S46" s="53">
        <v>0.999999999999997</v>
      </c>
      <c r="T46" s="53">
        <v>1.0416666666666601</v>
      </c>
      <c r="U46" s="53">
        <v>1.0833333333333299</v>
      </c>
      <c r="V46" s="53">
        <v>1.125</v>
      </c>
      <c r="W46" s="53">
        <v>1.1666666666666601</v>
      </c>
      <c r="X46" s="53">
        <v>1.2083333333333299</v>
      </c>
      <c r="Y46" s="54">
        <v>1.25</v>
      </c>
      <c r="Z46" s="8" t="s">
        <v>11</v>
      </c>
      <c r="AA46" s="76" t="s">
        <v>10</v>
      </c>
    </row>
    <row r="47" spans="1:27" x14ac:dyDescent="0.15">
      <c r="A47" s="68" t="s">
        <v>6</v>
      </c>
      <c r="B47" s="7"/>
      <c r="C47" s="5"/>
      <c r="D47" s="5"/>
      <c r="E47" s="5"/>
      <c r="F47" s="5"/>
      <c r="G47" s="5"/>
      <c r="H47" s="5"/>
      <c r="I47" s="5"/>
      <c r="J47" s="5"/>
      <c r="K47" s="5"/>
      <c r="L47" s="5"/>
      <c r="M47" s="5"/>
      <c r="N47" s="5"/>
      <c r="O47" s="5"/>
      <c r="P47" s="5"/>
      <c r="Q47" s="5"/>
      <c r="R47" s="5"/>
      <c r="S47" s="5"/>
      <c r="T47" s="5"/>
      <c r="U47" s="5"/>
      <c r="V47" s="5"/>
      <c r="W47" s="5"/>
      <c r="X47" s="5"/>
      <c r="Y47" s="6"/>
      <c r="Z47" s="10">
        <f>SUM(B47:Y47)</f>
        <v>0</v>
      </c>
      <c r="AA47" s="77">
        <f>SUM(B47:O47)</f>
        <v>0</v>
      </c>
    </row>
    <row r="48" spans="1:27" x14ac:dyDescent="0.15">
      <c r="A48" s="43" t="s">
        <v>167</v>
      </c>
      <c r="B48" s="7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6"/>
      <c r="Z48" s="10">
        <f t="shared" ref="Z48:Z50" si="206">SUM(B48:Y48)</f>
        <v>0</v>
      </c>
      <c r="AA48" s="77">
        <f t="shared" ref="AA48:AA50" si="207">SUM(B48:O48)</f>
        <v>0</v>
      </c>
    </row>
    <row r="49" spans="1:27" ht="14.25" thickBot="1" x14ac:dyDescent="0.2">
      <c r="A49" s="44" t="s">
        <v>7</v>
      </c>
      <c r="B49" s="4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3"/>
      <c r="Z49" s="12">
        <f t="shared" si="206"/>
        <v>0</v>
      </c>
      <c r="AA49" s="78">
        <f t="shared" si="207"/>
        <v>0</v>
      </c>
    </row>
    <row r="50" spans="1:27" ht="14.25" thickBot="1" x14ac:dyDescent="0.2">
      <c r="A50" s="45" t="s">
        <v>16</v>
      </c>
      <c r="B50" s="30">
        <f>SUM(B47:B49)</f>
        <v>0</v>
      </c>
      <c r="C50" s="15">
        <f t="shared" ref="C50" si="208">SUM(C47:C49)</f>
        <v>0</v>
      </c>
      <c r="D50" s="15">
        <f t="shared" ref="D50" si="209">SUM(D47:D49)</f>
        <v>0</v>
      </c>
      <c r="E50" s="15">
        <f t="shared" ref="E50" si="210">SUM(E47:E49)</f>
        <v>0</v>
      </c>
      <c r="F50" s="15">
        <f t="shared" ref="F50" si="211">SUM(F47:F49)</f>
        <v>0</v>
      </c>
      <c r="G50" s="15">
        <f t="shared" ref="G50" si="212">SUM(G47:G49)</f>
        <v>0</v>
      </c>
      <c r="H50" s="15">
        <f t="shared" ref="H50" si="213">SUM(H47:H49)</f>
        <v>0</v>
      </c>
      <c r="I50" s="15">
        <f t="shared" ref="I50" si="214">SUM(I47:I49)</f>
        <v>0</v>
      </c>
      <c r="J50" s="15">
        <f t="shared" ref="J50" si="215">SUM(J47:J49)</f>
        <v>0</v>
      </c>
      <c r="K50" s="15">
        <f t="shared" ref="K50" si="216">SUM(K47:K49)</f>
        <v>0</v>
      </c>
      <c r="L50" s="15">
        <f t="shared" ref="L50" si="217">SUM(L47:L49)</f>
        <v>0</v>
      </c>
      <c r="M50" s="15">
        <f t="shared" ref="M50" si="218">SUM(M47:M49)</f>
        <v>0</v>
      </c>
      <c r="N50" s="15">
        <f t="shared" ref="N50" si="219">SUM(N47:N49)</f>
        <v>0</v>
      </c>
      <c r="O50" s="15">
        <f t="shared" ref="O50" si="220">SUM(O47:O49)</f>
        <v>0</v>
      </c>
      <c r="P50" s="15">
        <f t="shared" ref="P50" si="221">SUM(P47:P49)</f>
        <v>0</v>
      </c>
      <c r="Q50" s="15">
        <f t="shared" ref="Q50" si="222">SUM(Q47:Q49)</f>
        <v>0</v>
      </c>
      <c r="R50" s="15">
        <f t="shared" ref="R50" si="223">SUM(R47:R49)</f>
        <v>0</v>
      </c>
      <c r="S50" s="15">
        <f t="shared" ref="S50" si="224">SUM(S47:S49)</f>
        <v>0</v>
      </c>
      <c r="T50" s="15">
        <f t="shared" ref="T50" si="225">SUM(T47:T49)</f>
        <v>0</v>
      </c>
      <c r="U50" s="15">
        <f t="shared" ref="U50" si="226">SUM(U47:U49)</f>
        <v>0</v>
      </c>
      <c r="V50" s="15">
        <f t="shared" ref="V50" si="227">SUM(V47:V49)</f>
        <v>0</v>
      </c>
      <c r="W50" s="15">
        <f t="shared" ref="W50" si="228">SUM(W47:W49)</f>
        <v>0</v>
      </c>
      <c r="X50" s="15">
        <f t="shared" ref="X50" si="229">SUM(X47:X49)</f>
        <v>0</v>
      </c>
      <c r="Y50" s="16">
        <f t="shared" ref="Y50" si="230">SUM(Y47:Y49)</f>
        <v>0</v>
      </c>
      <c r="Z50" s="14">
        <f t="shared" si="206"/>
        <v>0</v>
      </c>
      <c r="AA50" s="79">
        <f t="shared" si="207"/>
        <v>0</v>
      </c>
    </row>
    <row r="51" spans="1:27" ht="41.25" thickBot="1" x14ac:dyDescent="0.2">
      <c r="A51" s="46" t="s">
        <v>31</v>
      </c>
      <c r="B51" s="35">
        <f>IF(A$4="",0,INT(B50*$A46/461*100)/100)</f>
        <v>0</v>
      </c>
      <c r="C51" s="36">
        <f t="shared" ref="C51" si="231">IF(B$4="",0,INT(C50*$A46/461*100)/100)</f>
        <v>0</v>
      </c>
      <c r="D51" s="36">
        <f t="shared" ref="D51" si="232">IF(C$4="",0,INT(D50*$A46/461*100)/100)</f>
        <v>0</v>
      </c>
      <c r="E51" s="36">
        <f t="shared" ref="E51" si="233">IF(D$4="",0,INT(E50*$A46/461*100)/100)</f>
        <v>0</v>
      </c>
      <c r="F51" s="36">
        <f t="shared" ref="F51" si="234">IF(E$4="",0,INT(F50*$A46/461*100)/100)</f>
        <v>0</v>
      </c>
      <c r="G51" s="36">
        <f t="shared" ref="G51" si="235">IF(F$4="",0,INT(G50*$A46/461*100)/100)</f>
        <v>0</v>
      </c>
      <c r="H51" s="36">
        <f t="shared" ref="H51" si="236">IF(G$4="",0,INT(H50*$A46/461*100)/100)</f>
        <v>0</v>
      </c>
      <c r="I51" s="36">
        <f t="shared" ref="I51" si="237">IF(H$4="",0,INT(I50*$A46/461*100)/100)</f>
        <v>0</v>
      </c>
      <c r="J51" s="36">
        <f t="shared" ref="J51" si="238">IF(I$4="",0,INT(J50*$A46/461*100)/100)</f>
        <v>0</v>
      </c>
      <c r="K51" s="36">
        <f t="shared" ref="K51" si="239">IF(J$4="",0,INT(K50*$A46/461*100)/100)</f>
        <v>0</v>
      </c>
      <c r="L51" s="36">
        <f t="shared" ref="L51" si="240">IF(K$4="",0,INT(L50*$A46/461*100)/100)</f>
        <v>0</v>
      </c>
      <c r="M51" s="36">
        <f t="shared" ref="M51" si="241">IF(L$4="",0,INT(M50*$A46/461*100)/100)</f>
        <v>0</v>
      </c>
      <c r="N51" s="36">
        <f t="shared" ref="N51" si="242">IF(M$4="",0,INT(N50*$A46/461*100)/100)</f>
        <v>0</v>
      </c>
      <c r="O51" s="36">
        <f t="shared" ref="O51" si="243">IF(N$4="",0,INT(O50*$A46/461*100)/100)</f>
        <v>0</v>
      </c>
      <c r="P51" s="36">
        <f t="shared" ref="P51" si="244">IF(O$4="",0,INT(P50*$A46/461*100)/100)</f>
        <v>0</v>
      </c>
      <c r="Q51" s="36">
        <f t="shared" ref="Q51" si="245">IF(P$4="",0,INT(Q50*$A46/461*100)/100)</f>
        <v>0</v>
      </c>
      <c r="R51" s="36">
        <f t="shared" ref="R51" si="246">IF(Q$4="",0,INT(R50*$A46/461*100)/100)</f>
        <v>0</v>
      </c>
      <c r="S51" s="36">
        <f t="shared" ref="S51" si="247">IF(R$4="",0,INT(S50*$A46/461*100)/100)</f>
        <v>0</v>
      </c>
      <c r="T51" s="36">
        <f t="shared" ref="T51" si="248">IF(S$4="",0,INT(T50*$A46/461*100)/100)</f>
        <v>0</v>
      </c>
      <c r="U51" s="36">
        <f t="shared" ref="U51" si="249">IF(T$4="",0,INT(U50*$A46/461*100)/100)</f>
        <v>0</v>
      </c>
      <c r="V51" s="36">
        <f t="shared" ref="V51" si="250">IF(U$4="",0,INT(V50*$A46/461*100)/100)</f>
        <v>0</v>
      </c>
      <c r="W51" s="36">
        <f t="shared" ref="W51" si="251">IF(V$4="",0,INT(W50*$A46/461*100)/100)</f>
        <v>0</v>
      </c>
      <c r="X51" s="36">
        <f t="shared" ref="X51" si="252">IF(W$4="",0,INT(X50*$A46/461*100)/100)</f>
        <v>0</v>
      </c>
      <c r="Y51" s="37">
        <f t="shared" ref="Y51" si="253">IF(X$4="",0,INT(Y50*$A46/461*100)/100)</f>
        <v>0</v>
      </c>
      <c r="Z51" s="38">
        <f t="shared" ref="Z51" si="254">IF(Y$4="",0,INT(Z50*$A46/461*100)/100)</f>
        <v>0</v>
      </c>
      <c r="AA51" s="80">
        <f t="shared" ref="AA51" si="255">IF(Z$4="",0,INT(AA50*$A46/461*100)/100)</f>
        <v>0</v>
      </c>
    </row>
    <row r="52" spans="1:27" x14ac:dyDescent="0.15">
      <c r="A52" s="48" t="s">
        <v>13</v>
      </c>
      <c r="B52" s="31"/>
      <c r="C52" s="22"/>
      <c r="D52" s="22"/>
      <c r="E52" s="22"/>
      <c r="F52" s="22"/>
      <c r="G52" s="22"/>
      <c r="H52" s="22"/>
      <c r="I52" s="22"/>
      <c r="J52" s="22"/>
      <c r="K52" s="22"/>
      <c r="L52" s="22"/>
      <c r="M52" s="22"/>
      <c r="N52" s="22"/>
      <c r="O52" s="22"/>
      <c r="P52" s="22"/>
      <c r="Q52" s="22"/>
      <c r="R52" s="22"/>
      <c r="S52" s="22"/>
      <c r="T52" s="22"/>
      <c r="U52" s="22"/>
      <c r="V52" s="22"/>
      <c r="W52" s="22"/>
      <c r="X52" s="22"/>
      <c r="Y52" s="23"/>
      <c r="Z52" s="24">
        <f>SUM(B52:Y52)</f>
        <v>0</v>
      </c>
      <c r="AA52" s="81">
        <f>SUM(B52:O52)</f>
        <v>0</v>
      </c>
    </row>
    <row r="53" spans="1:27" ht="14.25" thickBot="1" x14ac:dyDescent="0.2">
      <c r="A53" s="49" t="s">
        <v>14</v>
      </c>
      <c r="B53" s="32"/>
      <c r="C53" s="18"/>
      <c r="D53" s="18"/>
      <c r="E53" s="18"/>
      <c r="F53" s="18"/>
      <c r="G53" s="18"/>
      <c r="H53" s="18"/>
      <c r="I53" s="18"/>
      <c r="J53" s="18"/>
      <c r="K53" s="18"/>
      <c r="L53" s="18"/>
      <c r="M53" s="18"/>
      <c r="N53" s="18"/>
      <c r="O53" s="18"/>
      <c r="P53" s="18"/>
      <c r="Q53" s="18"/>
      <c r="R53" s="18"/>
      <c r="S53" s="18"/>
      <c r="T53" s="18"/>
      <c r="U53" s="18"/>
      <c r="V53" s="18"/>
      <c r="W53" s="18"/>
      <c r="X53" s="18"/>
      <c r="Y53" s="19"/>
      <c r="Z53" s="20">
        <f>SUM(B53:Y53)</f>
        <v>0</v>
      </c>
      <c r="AA53" s="82">
        <f>SUM(B53:O53)</f>
        <v>0</v>
      </c>
    </row>
    <row r="54" spans="1:27" x14ac:dyDescent="0.15">
      <c r="A54" s="50" t="s">
        <v>15</v>
      </c>
      <c r="B54" s="33">
        <f>SUM(B52:B53)</f>
        <v>0</v>
      </c>
      <c r="C54" s="27">
        <f t="shared" ref="C54" si="256">SUM(C52:C53)</f>
        <v>0</v>
      </c>
      <c r="D54" s="27">
        <f t="shared" ref="D54" si="257">SUM(D52:D53)</f>
        <v>0</v>
      </c>
      <c r="E54" s="27">
        <f t="shared" ref="E54" si="258">SUM(E52:E53)</f>
        <v>0</v>
      </c>
      <c r="F54" s="27">
        <f t="shared" ref="F54" si="259">SUM(F52:F53)</f>
        <v>0</v>
      </c>
      <c r="G54" s="27">
        <f t="shared" ref="G54" si="260">SUM(G52:G53)</f>
        <v>0</v>
      </c>
      <c r="H54" s="27">
        <f t="shared" ref="H54" si="261">SUM(H52:H53)</f>
        <v>0</v>
      </c>
      <c r="I54" s="27">
        <f t="shared" ref="I54" si="262">SUM(I52:I53)</f>
        <v>0</v>
      </c>
      <c r="J54" s="27">
        <f t="shared" ref="J54" si="263">SUM(J52:J53)</f>
        <v>0</v>
      </c>
      <c r="K54" s="27">
        <f t="shared" ref="K54" si="264">SUM(K52:K53)</f>
        <v>0</v>
      </c>
      <c r="L54" s="27">
        <f t="shared" ref="L54" si="265">SUM(L52:L53)</f>
        <v>0</v>
      </c>
      <c r="M54" s="27">
        <f t="shared" ref="M54" si="266">SUM(M52:M53)</f>
        <v>0</v>
      </c>
      <c r="N54" s="27">
        <f t="shared" ref="N54" si="267">SUM(N52:N53)</f>
        <v>0</v>
      </c>
      <c r="O54" s="27">
        <f t="shared" ref="O54" si="268">SUM(O52:O53)</f>
        <v>0</v>
      </c>
      <c r="P54" s="27">
        <f t="shared" ref="P54" si="269">SUM(P52:P53)</f>
        <v>0</v>
      </c>
      <c r="Q54" s="27">
        <f t="shared" ref="Q54" si="270">SUM(Q52:Q53)</f>
        <v>0</v>
      </c>
      <c r="R54" s="27">
        <f t="shared" ref="R54" si="271">SUM(R52:R53)</f>
        <v>0</v>
      </c>
      <c r="S54" s="27">
        <f t="shared" ref="S54" si="272">SUM(S52:S53)</f>
        <v>0</v>
      </c>
      <c r="T54" s="27">
        <f t="shared" ref="T54" si="273">SUM(T52:T53)</f>
        <v>0</v>
      </c>
      <c r="U54" s="27">
        <f t="shared" ref="U54" si="274">SUM(U52:U53)</f>
        <v>0</v>
      </c>
      <c r="V54" s="27">
        <f t="shared" ref="V54" si="275">SUM(V52:V53)</f>
        <v>0</v>
      </c>
      <c r="W54" s="27">
        <f t="shared" ref="W54" si="276">SUM(W52:W53)</f>
        <v>0</v>
      </c>
      <c r="X54" s="27">
        <f t="shared" ref="X54" si="277">SUM(X52:X53)</f>
        <v>0</v>
      </c>
      <c r="Y54" s="28">
        <f t="shared" ref="Y54" si="278">SUM(Y52:Y53)</f>
        <v>0</v>
      </c>
      <c r="Z54" s="26">
        <f t="shared" ref="Z54" si="279">SUM(Z52:Z53)</f>
        <v>0</v>
      </c>
      <c r="AA54" s="83">
        <f t="shared" ref="AA54" si="280">SUM(AA52:AA53)</f>
        <v>0</v>
      </c>
    </row>
    <row r="55" spans="1:27" ht="14.25" thickBot="1" x14ac:dyDescent="0.2">
      <c r="A55" s="58" t="s">
        <v>18</v>
      </c>
      <c r="B55" s="59" t="str">
        <f>IF(B50=0,"0",INT(B54/B50*100)/100)</f>
        <v>0</v>
      </c>
      <c r="C55" s="60" t="str">
        <f t="shared" ref="C55" si="281">IF(C50=0,"0",INT(C54/C50*100)/100)</f>
        <v>0</v>
      </c>
      <c r="D55" s="60" t="str">
        <f t="shared" ref="D55" si="282">IF(D50=0,"0",INT(D54/D50*100)/100)</f>
        <v>0</v>
      </c>
      <c r="E55" s="60" t="str">
        <f t="shared" ref="E55" si="283">IF(E50=0,"0",INT(E54/E50*100)/100)</f>
        <v>0</v>
      </c>
      <c r="F55" s="60" t="str">
        <f t="shared" ref="F55" si="284">IF(F50=0,"0",INT(F54/F50*100)/100)</f>
        <v>0</v>
      </c>
      <c r="G55" s="60" t="str">
        <f t="shared" ref="G55" si="285">IF(G50=0,"0",INT(G54/G50*100)/100)</f>
        <v>0</v>
      </c>
      <c r="H55" s="60" t="str">
        <f t="shared" ref="H55" si="286">IF(H50=0,"0",INT(H54/H50*100)/100)</f>
        <v>0</v>
      </c>
      <c r="I55" s="60" t="str">
        <f t="shared" ref="I55" si="287">IF(I50=0,"0",INT(I54/I50*100)/100)</f>
        <v>0</v>
      </c>
      <c r="J55" s="60" t="str">
        <f t="shared" ref="J55" si="288">IF(J50=0,"0",INT(J54/J50*100)/100)</f>
        <v>0</v>
      </c>
      <c r="K55" s="60" t="str">
        <f t="shared" ref="K55" si="289">IF(K50=0,"0",INT(K54/K50*100)/100)</f>
        <v>0</v>
      </c>
      <c r="L55" s="60" t="str">
        <f t="shared" ref="L55" si="290">IF(L50=0,"0",INT(L54/L50*100)/100)</f>
        <v>0</v>
      </c>
      <c r="M55" s="60" t="str">
        <f t="shared" ref="M55" si="291">IF(M50=0,"0",INT(M54/M50*100)/100)</f>
        <v>0</v>
      </c>
      <c r="N55" s="60" t="str">
        <f t="shared" ref="N55" si="292">IF(N50=0,"0",INT(N54/N50*100)/100)</f>
        <v>0</v>
      </c>
      <c r="O55" s="60" t="str">
        <f t="shared" ref="O55" si="293">IF(O50=0,"0",INT(O54/O50*100)/100)</f>
        <v>0</v>
      </c>
      <c r="P55" s="60" t="str">
        <f t="shared" ref="P55" si="294">IF(P50=0,"0",INT(P54/P50*100)/100)</f>
        <v>0</v>
      </c>
      <c r="Q55" s="60" t="str">
        <f t="shared" ref="Q55" si="295">IF(Q50=0,"0",INT(Q54/Q50*100)/100)</f>
        <v>0</v>
      </c>
      <c r="R55" s="60" t="str">
        <f t="shared" ref="R55" si="296">IF(R50=0,"0",INT(R54/R50*100)/100)</f>
        <v>0</v>
      </c>
      <c r="S55" s="60" t="str">
        <f t="shared" ref="S55" si="297">IF(S50=0,"0",INT(S54/S50*100)/100)</f>
        <v>0</v>
      </c>
      <c r="T55" s="60" t="str">
        <f t="shared" ref="T55" si="298">IF(T50=0,"0",INT(T54/T50*100)/100)</f>
        <v>0</v>
      </c>
      <c r="U55" s="60" t="str">
        <f t="shared" ref="U55" si="299">IF(U50=0,"0",INT(U54/U50*100)/100)</f>
        <v>0</v>
      </c>
      <c r="V55" s="60" t="str">
        <f t="shared" ref="V55" si="300">IF(V50=0,"0",INT(V54/V50*100)/100)</f>
        <v>0</v>
      </c>
      <c r="W55" s="60" t="str">
        <f t="shared" ref="W55" si="301">IF(W50=0,"0",INT(W54/W50*100)/100)</f>
        <v>0</v>
      </c>
      <c r="X55" s="60" t="str">
        <f t="shared" ref="X55" si="302">IF(X50=0,"0",INT(X54/X50*100)/100)</f>
        <v>0</v>
      </c>
      <c r="Y55" s="61" t="str">
        <f t="shared" ref="Y55" si="303">IF(Y50=0,"0",INT(Y54/Y50*100)/100)</f>
        <v>0</v>
      </c>
      <c r="Z55" s="62" t="str">
        <f t="shared" ref="Z55" si="304">IF(Z50=0,"0",INT(Z54/Z50*100)/100)</f>
        <v>0</v>
      </c>
      <c r="AA55" s="84" t="str">
        <f t="shared" ref="AA55" si="305">IF(AA50=0,"0",INT(AA54/AA50*100)/100)</f>
        <v>0</v>
      </c>
    </row>
    <row r="56" spans="1:27" ht="14.25" thickBot="1" x14ac:dyDescent="0.2">
      <c r="A56" s="64" t="s">
        <v>20</v>
      </c>
      <c r="B56" s="65"/>
      <c r="C56" s="65"/>
      <c r="D56" s="65"/>
      <c r="E56" s="65"/>
      <c r="F56" s="65"/>
      <c r="G56" s="65"/>
      <c r="H56" s="65"/>
      <c r="I56" s="65"/>
      <c r="J56" s="65"/>
      <c r="K56" s="65"/>
      <c r="L56" s="65"/>
      <c r="M56" s="65"/>
      <c r="N56" s="65"/>
      <c r="O56" s="65"/>
      <c r="P56" s="65"/>
      <c r="Q56" s="65"/>
      <c r="R56" s="65"/>
      <c r="S56" s="65"/>
      <c r="T56" s="65"/>
      <c r="U56" s="65"/>
      <c r="V56" s="65"/>
      <c r="W56" s="65"/>
      <c r="X56" s="65"/>
      <c r="Y56" s="65"/>
      <c r="Z56" s="65"/>
      <c r="AA56" s="66"/>
    </row>
    <row r="57" spans="1:27" ht="14.25" thickTop="1" x14ac:dyDescent="0.15">
      <c r="A57" s="67" t="s">
        <v>9</v>
      </c>
      <c r="B57" s="231" t="s">
        <v>1</v>
      </c>
      <c r="C57" s="221"/>
      <c r="D57" s="222"/>
      <c r="E57" s="220" t="s">
        <v>2</v>
      </c>
      <c r="F57" s="221"/>
      <c r="G57" s="222"/>
      <c r="H57" s="220" t="s">
        <v>3</v>
      </c>
      <c r="I57" s="221"/>
      <c r="J57" s="222"/>
      <c r="K57" s="220" t="s">
        <v>12</v>
      </c>
      <c r="L57" s="221"/>
      <c r="M57" s="222"/>
      <c r="N57" s="229" t="s">
        <v>19</v>
      </c>
      <c r="O57" s="221"/>
      <c r="P57" s="221"/>
      <c r="Q57" s="221"/>
      <c r="R57" s="221"/>
      <c r="S57" s="221"/>
      <c r="T57" s="221"/>
      <c r="U57" s="221"/>
      <c r="V57" s="221"/>
      <c r="W57" s="221"/>
      <c r="X57" s="221"/>
      <c r="Y57" s="221"/>
      <c r="Z57" s="221"/>
      <c r="AA57" s="230"/>
    </row>
    <row r="58" spans="1:27" ht="14.25" thickBot="1" x14ac:dyDescent="0.2">
      <c r="A58" s="70">
        <f>A44+1</f>
        <v>5</v>
      </c>
      <c r="B58" s="224"/>
      <c r="C58" s="224"/>
      <c r="D58" s="225"/>
      <c r="E58" s="223"/>
      <c r="F58" s="224"/>
      <c r="G58" s="225"/>
      <c r="H58" s="223"/>
      <c r="I58" s="224"/>
      <c r="J58" s="225"/>
      <c r="K58" s="223"/>
      <c r="L58" s="224"/>
      <c r="M58" s="225"/>
      <c r="N58" s="226"/>
      <c r="O58" s="227"/>
      <c r="P58" s="227"/>
      <c r="Q58" s="227"/>
      <c r="R58" s="227"/>
      <c r="S58" s="227"/>
      <c r="T58" s="227"/>
      <c r="U58" s="227"/>
      <c r="V58" s="227"/>
      <c r="W58" s="227"/>
      <c r="X58" s="227"/>
      <c r="Y58" s="227"/>
      <c r="Z58" s="227"/>
      <c r="AA58" s="228"/>
    </row>
    <row r="59" spans="1:27" ht="14.25" thickBot="1" x14ac:dyDescent="0.2">
      <c r="A59" s="34" t="s">
        <v>8</v>
      </c>
      <c r="B59" s="55" t="s">
        <v>4</v>
      </c>
      <c r="C59" s="56"/>
      <c r="D59" s="56"/>
      <c r="E59" s="56"/>
      <c r="F59" s="56"/>
      <c r="G59" s="56"/>
      <c r="H59" s="56"/>
      <c r="I59" s="56"/>
      <c r="J59" s="56"/>
      <c r="K59" s="56"/>
      <c r="L59" s="56"/>
      <c r="M59" s="56"/>
      <c r="N59" s="56"/>
      <c r="O59" s="56"/>
      <c r="P59" s="56"/>
      <c r="Q59" s="56"/>
      <c r="R59" s="56"/>
      <c r="S59" s="56"/>
      <c r="T59" s="56"/>
      <c r="U59" s="56"/>
      <c r="V59" s="56"/>
      <c r="W59" s="56"/>
      <c r="X59" s="56"/>
      <c r="Y59" s="57"/>
      <c r="Z59" s="40"/>
      <c r="AA59" s="41"/>
    </row>
    <row r="60" spans="1:27" ht="14.25" thickBot="1" x14ac:dyDescent="0.2">
      <c r="A60" s="69"/>
      <c r="B60" s="51">
        <v>0.29166666666666669</v>
      </c>
      <c r="C60" s="52">
        <v>0.33333333333333298</v>
      </c>
      <c r="D60" s="52">
        <v>0.375</v>
      </c>
      <c r="E60" s="52">
        <v>0.41666666666666702</v>
      </c>
      <c r="F60" s="52">
        <v>0.45833333333333298</v>
      </c>
      <c r="G60" s="52">
        <v>0.5</v>
      </c>
      <c r="H60" s="52">
        <v>0.54166666666666696</v>
      </c>
      <c r="I60" s="52">
        <v>0.58333333333333304</v>
      </c>
      <c r="J60" s="52">
        <v>0.625</v>
      </c>
      <c r="K60" s="52">
        <v>0.66666666666666696</v>
      </c>
      <c r="L60" s="52">
        <v>0.70833333333333004</v>
      </c>
      <c r="M60" s="52">
        <v>0.749999999999996</v>
      </c>
      <c r="N60" s="53">
        <v>0.79166666666666297</v>
      </c>
      <c r="O60" s="53">
        <v>0.83333333333333004</v>
      </c>
      <c r="P60" s="53">
        <v>0.874999999999996</v>
      </c>
      <c r="Q60" s="53">
        <v>0.91666666666666297</v>
      </c>
      <c r="R60" s="53">
        <v>0.95833333333333004</v>
      </c>
      <c r="S60" s="53">
        <v>0.999999999999997</v>
      </c>
      <c r="T60" s="53">
        <v>1.0416666666666601</v>
      </c>
      <c r="U60" s="53">
        <v>1.0833333333333299</v>
      </c>
      <c r="V60" s="53">
        <v>1.125</v>
      </c>
      <c r="W60" s="53">
        <v>1.1666666666666601</v>
      </c>
      <c r="X60" s="53">
        <v>1.2083333333333299</v>
      </c>
      <c r="Y60" s="54">
        <v>1.25</v>
      </c>
      <c r="Z60" s="8" t="s">
        <v>11</v>
      </c>
      <c r="AA60" s="76" t="s">
        <v>10</v>
      </c>
    </row>
    <row r="61" spans="1:27" x14ac:dyDescent="0.15">
      <c r="A61" s="68" t="s">
        <v>6</v>
      </c>
      <c r="B61" s="7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6"/>
      <c r="Z61" s="10">
        <f>SUM(B61:Y61)</f>
        <v>0</v>
      </c>
      <c r="AA61" s="77">
        <f>SUM(B61:O61)</f>
        <v>0</v>
      </c>
    </row>
    <row r="62" spans="1:27" x14ac:dyDescent="0.15">
      <c r="A62" s="43" t="s">
        <v>5</v>
      </c>
      <c r="B62" s="7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6"/>
      <c r="Z62" s="10">
        <f t="shared" ref="Z62:Z64" si="306">SUM(B62:Y62)</f>
        <v>0</v>
      </c>
      <c r="AA62" s="77">
        <f t="shared" ref="AA62:AA64" si="307">SUM(B62:O62)</f>
        <v>0</v>
      </c>
    </row>
    <row r="63" spans="1:27" ht="14.25" thickBot="1" x14ac:dyDescent="0.2">
      <c r="A63" s="44" t="s">
        <v>7</v>
      </c>
      <c r="B63" s="4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3"/>
      <c r="Z63" s="12">
        <f t="shared" si="306"/>
        <v>0</v>
      </c>
      <c r="AA63" s="78">
        <f t="shared" si="307"/>
        <v>0</v>
      </c>
    </row>
    <row r="64" spans="1:27" ht="14.25" thickBot="1" x14ac:dyDescent="0.2">
      <c r="A64" s="45" t="s">
        <v>16</v>
      </c>
      <c r="B64" s="30">
        <f>SUM(B61:B63)</f>
        <v>0</v>
      </c>
      <c r="C64" s="15">
        <f t="shared" ref="C64" si="308">SUM(C61:C63)</f>
        <v>0</v>
      </c>
      <c r="D64" s="15">
        <f t="shared" ref="D64" si="309">SUM(D61:D63)</f>
        <v>0</v>
      </c>
      <c r="E64" s="15">
        <f t="shared" ref="E64" si="310">SUM(E61:E63)</f>
        <v>0</v>
      </c>
      <c r="F64" s="15">
        <f t="shared" ref="F64" si="311">SUM(F61:F63)</f>
        <v>0</v>
      </c>
      <c r="G64" s="15">
        <f t="shared" ref="G64" si="312">SUM(G61:G63)</f>
        <v>0</v>
      </c>
      <c r="H64" s="15">
        <f t="shared" ref="H64" si="313">SUM(H61:H63)</f>
        <v>0</v>
      </c>
      <c r="I64" s="15">
        <f t="shared" ref="I64" si="314">SUM(I61:I63)</f>
        <v>0</v>
      </c>
      <c r="J64" s="15">
        <f t="shared" ref="J64" si="315">SUM(J61:J63)</f>
        <v>0</v>
      </c>
      <c r="K64" s="15">
        <f t="shared" ref="K64" si="316">SUM(K61:K63)</f>
        <v>0</v>
      </c>
      <c r="L64" s="15">
        <f t="shared" ref="L64" si="317">SUM(L61:L63)</f>
        <v>0</v>
      </c>
      <c r="M64" s="15">
        <f t="shared" ref="M64" si="318">SUM(M61:M63)</f>
        <v>0</v>
      </c>
      <c r="N64" s="15">
        <f t="shared" ref="N64" si="319">SUM(N61:N63)</f>
        <v>0</v>
      </c>
      <c r="O64" s="15">
        <f t="shared" ref="O64" si="320">SUM(O61:O63)</f>
        <v>0</v>
      </c>
      <c r="P64" s="15">
        <f t="shared" ref="P64" si="321">SUM(P61:P63)</f>
        <v>0</v>
      </c>
      <c r="Q64" s="15">
        <f t="shared" ref="Q64" si="322">SUM(Q61:Q63)</f>
        <v>0</v>
      </c>
      <c r="R64" s="15">
        <f t="shared" ref="R64" si="323">SUM(R61:R63)</f>
        <v>0</v>
      </c>
      <c r="S64" s="15">
        <f t="shared" ref="S64" si="324">SUM(S61:S63)</f>
        <v>0</v>
      </c>
      <c r="T64" s="15">
        <f t="shared" ref="T64" si="325">SUM(T61:T63)</f>
        <v>0</v>
      </c>
      <c r="U64" s="15">
        <f t="shared" ref="U64" si="326">SUM(U61:U63)</f>
        <v>0</v>
      </c>
      <c r="V64" s="15">
        <f t="shared" ref="V64" si="327">SUM(V61:V63)</f>
        <v>0</v>
      </c>
      <c r="W64" s="15">
        <f t="shared" ref="W64" si="328">SUM(W61:W63)</f>
        <v>0</v>
      </c>
      <c r="X64" s="15">
        <f t="shared" ref="X64" si="329">SUM(X61:X63)</f>
        <v>0</v>
      </c>
      <c r="Y64" s="16">
        <f t="shared" ref="Y64" si="330">SUM(Y61:Y63)</f>
        <v>0</v>
      </c>
      <c r="Z64" s="14">
        <f t="shared" si="306"/>
        <v>0</v>
      </c>
      <c r="AA64" s="79">
        <f t="shared" si="307"/>
        <v>0</v>
      </c>
    </row>
    <row r="65" spans="1:27" ht="41.25" thickBot="1" x14ac:dyDescent="0.2">
      <c r="A65" s="46" t="s">
        <v>31</v>
      </c>
      <c r="B65" s="35">
        <f>IF(A$4="",0,INT(B64*$A60/461*100)/100)</f>
        <v>0</v>
      </c>
      <c r="C65" s="36">
        <f t="shared" ref="C65" si="331">IF(B$4="",0,INT(C64*$A60/461*100)/100)</f>
        <v>0</v>
      </c>
      <c r="D65" s="36">
        <f t="shared" ref="D65" si="332">IF(C$4="",0,INT(D64*$A60/461*100)/100)</f>
        <v>0</v>
      </c>
      <c r="E65" s="36">
        <f t="shared" ref="E65" si="333">IF(D$4="",0,INT(E64*$A60/461*100)/100)</f>
        <v>0</v>
      </c>
      <c r="F65" s="36">
        <f t="shared" ref="F65" si="334">IF(E$4="",0,INT(F64*$A60/461*100)/100)</f>
        <v>0</v>
      </c>
      <c r="G65" s="36">
        <f t="shared" ref="G65" si="335">IF(F$4="",0,INT(G64*$A60/461*100)/100)</f>
        <v>0</v>
      </c>
      <c r="H65" s="36">
        <f t="shared" ref="H65" si="336">IF(G$4="",0,INT(H64*$A60/461*100)/100)</f>
        <v>0</v>
      </c>
      <c r="I65" s="36">
        <f t="shared" ref="I65" si="337">IF(H$4="",0,INT(I64*$A60/461*100)/100)</f>
        <v>0</v>
      </c>
      <c r="J65" s="36">
        <f t="shared" ref="J65" si="338">IF(I$4="",0,INT(J64*$A60/461*100)/100)</f>
        <v>0</v>
      </c>
      <c r="K65" s="36">
        <f t="shared" ref="K65" si="339">IF(J$4="",0,INT(K64*$A60/461*100)/100)</f>
        <v>0</v>
      </c>
      <c r="L65" s="36">
        <f t="shared" ref="L65" si="340">IF(K$4="",0,INT(L64*$A60/461*100)/100)</f>
        <v>0</v>
      </c>
      <c r="M65" s="36">
        <f t="shared" ref="M65" si="341">IF(L$4="",0,INT(M64*$A60/461*100)/100)</f>
        <v>0</v>
      </c>
      <c r="N65" s="36">
        <f t="shared" ref="N65" si="342">IF(M$4="",0,INT(N64*$A60/461*100)/100)</f>
        <v>0</v>
      </c>
      <c r="O65" s="36">
        <f t="shared" ref="O65" si="343">IF(N$4="",0,INT(O64*$A60/461*100)/100)</f>
        <v>0</v>
      </c>
      <c r="P65" s="36">
        <f t="shared" ref="P65" si="344">IF(O$4="",0,INT(P64*$A60/461*100)/100)</f>
        <v>0</v>
      </c>
      <c r="Q65" s="36">
        <f t="shared" ref="Q65" si="345">IF(P$4="",0,INT(Q64*$A60/461*100)/100)</f>
        <v>0</v>
      </c>
      <c r="R65" s="36">
        <f t="shared" ref="R65" si="346">IF(Q$4="",0,INT(R64*$A60/461*100)/100)</f>
        <v>0</v>
      </c>
      <c r="S65" s="36">
        <f t="shared" ref="S65" si="347">IF(R$4="",0,INT(S64*$A60/461*100)/100)</f>
        <v>0</v>
      </c>
      <c r="T65" s="36">
        <f t="shared" ref="T65" si="348">IF(S$4="",0,INT(T64*$A60/461*100)/100)</f>
        <v>0</v>
      </c>
      <c r="U65" s="36">
        <f t="shared" ref="U65" si="349">IF(T$4="",0,INT(U64*$A60/461*100)/100)</f>
        <v>0</v>
      </c>
      <c r="V65" s="36">
        <f t="shared" ref="V65" si="350">IF(U$4="",0,INT(V64*$A60/461*100)/100)</f>
        <v>0</v>
      </c>
      <c r="W65" s="36">
        <f t="shared" ref="W65" si="351">IF(V$4="",0,INT(W64*$A60/461*100)/100)</f>
        <v>0</v>
      </c>
      <c r="X65" s="36">
        <f t="shared" ref="X65" si="352">IF(W$4="",0,INT(X64*$A60/461*100)/100)</f>
        <v>0</v>
      </c>
      <c r="Y65" s="37">
        <f t="shared" ref="Y65" si="353">IF(X$4="",0,INT(Y64*$A60/461*100)/100)</f>
        <v>0</v>
      </c>
      <c r="Z65" s="38">
        <f t="shared" ref="Z65" si="354">IF(Y$4="",0,INT(Z64*$A60/461*100)/100)</f>
        <v>0</v>
      </c>
      <c r="AA65" s="80">
        <f t="shared" ref="AA65" si="355">IF(Z$4="",0,INT(AA64*$A60/461*100)/100)</f>
        <v>0</v>
      </c>
    </row>
    <row r="66" spans="1:27" x14ac:dyDescent="0.15">
      <c r="A66" s="48" t="s">
        <v>13</v>
      </c>
      <c r="B66" s="31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3"/>
      <c r="Z66" s="24">
        <f>SUM(B66:Y66)</f>
        <v>0</v>
      </c>
      <c r="AA66" s="81">
        <f>SUM(B66:O66)</f>
        <v>0</v>
      </c>
    </row>
    <row r="67" spans="1:27" ht="14.25" thickBot="1" x14ac:dyDescent="0.2">
      <c r="A67" s="49" t="s">
        <v>14</v>
      </c>
      <c r="B67" s="32"/>
      <c r="C67" s="18"/>
      <c r="D67" s="18"/>
      <c r="E67" s="18"/>
      <c r="F67" s="18"/>
      <c r="G67" s="18"/>
      <c r="H67" s="18"/>
      <c r="I67" s="18"/>
      <c r="J67" s="18"/>
      <c r="K67" s="18"/>
      <c r="L67" s="18"/>
      <c r="M67" s="18"/>
      <c r="N67" s="18"/>
      <c r="O67" s="18"/>
      <c r="P67" s="18"/>
      <c r="Q67" s="18"/>
      <c r="R67" s="18"/>
      <c r="S67" s="18"/>
      <c r="T67" s="18"/>
      <c r="U67" s="18"/>
      <c r="V67" s="18"/>
      <c r="W67" s="18"/>
      <c r="X67" s="18"/>
      <c r="Y67" s="19"/>
      <c r="Z67" s="20">
        <f>SUM(B67:Y67)</f>
        <v>0</v>
      </c>
      <c r="AA67" s="82">
        <f>SUM(B67:O67)</f>
        <v>0</v>
      </c>
    </row>
    <row r="68" spans="1:27" x14ac:dyDescent="0.15">
      <c r="A68" s="50" t="s">
        <v>15</v>
      </c>
      <c r="B68" s="33">
        <f>SUM(B66:B67)</f>
        <v>0</v>
      </c>
      <c r="C68" s="27">
        <f t="shared" ref="C68" si="356">SUM(C66:C67)</f>
        <v>0</v>
      </c>
      <c r="D68" s="27">
        <f t="shared" ref="D68" si="357">SUM(D66:D67)</f>
        <v>0</v>
      </c>
      <c r="E68" s="27">
        <f t="shared" ref="E68" si="358">SUM(E66:E67)</f>
        <v>0</v>
      </c>
      <c r="F68" s="27">
        <f t="shared" ref="F68" si="359">SUM(F66:F67)</f>
        <v>0</v>
      </c>
      <c r="G68" s="27">
        <f t="shared" ref="G68" si="360">SUM(G66:G67)</f>
        <v>0</v>
      </c>
      <c r="H68" s="27">
        <f t="shared" ref="H68" si="361">SUM(H66:H67)</f>
        <v>0</v>
      </c>
      <c r="I68" s="27">
        <f t="shared" ref="I68" si="362">SUM(I66:I67)</f>
        <v>0</v>
      </c>
      <c r="J68" s="27">
        <f t="shared" ref="J68" si="363">SUM(J66:J67)</f>
        <v>0</v>
      </c>
      <c r="K68" s="27">
        <f t="shared" ref="K68" si="364">SUM(K66:K67)</f>
        <v>0</v>
      </c>
      <c r="L68" s="27">
        <f t="shared" ref="L68" si="365">SUM(L66:L67)</f>
        <v>0</v>
      </c>
      <c r="M68" s="27">
        <f t="shared" ref="M68" si="366">SUM(M66:M67)</f>
        <v>0</v>
      </c>
      <c r="N68" s="27">
        <f t="shared" ref="N68" si="367">SUM(N66:N67)</f>
        <v>0</v>
      </c>
      <c r="O68" s="27">
        <f t="shared" ref="O68" si="368">SUM(O66:O67)</f>
        <v>0</v>
      </c>
      <c r="P68" s="27">
        <f t="shared" ref="P68" si="369">SUM(P66:P67)</f>
        <v>0</v>
      </c>
      <c r="Q68" s="27">
        <f t="shared" ref="Q68" si="370">SUM(Q66:Q67)</f>
        <v>0</v>
      </c>
      <c r="R68" s="27">
        <f t="shared" ref="R68" si="371">SUM(R66:R67)</f>
        <v>0</v>
      </c>
      <c r="S68" s="27">
        <f t="shared" ref="S68" si="372">SUM(S66:S67)</f>
        <v>0</v>
      </c>
      <c r="T68" s="27">
        <f t="shared" ref="T68" si="373">SUM(T66:T67)</f>
        <v>0</v>
      </c>
      <c r="U68" s="27">
        <f t="shared" ref="U68" si="374">SUM(U66:U67)</f>
        <v>0</v>
      </c>
      <c r="V68" s="27">
        <f t="shared" ref="V68" si="375">SUM(V66:V67)</f>
        <v>0</v>
      </c>
      <c r="W68" s="27">
        <f t="shared" ref="W68" si="376">SUM(W66:W67)</f>
        <v>0</v>
      </c>
      <c r="X68" s="27">
        <f t="shared" ref="X68" si="377">SUM(X66:X67)</f>
        <v>0</v>
      </c>
      <c r="Y68" s="28">
        <f t="shared" ref="Y68" si="378">SUM(Y66:Y67)</f>
        <v>0</v>
      </c>
      <c r="Z68" s="26">
        <f t="shared" ref="Z68" si="379">SUM(Z66:Z67)</f>
        <v>0</v>
      </c>
      <c r="AA68" s="83">
        <f t="shared" ref="AA68" si="380">SUM(AA66:AA67)</f>
        <v>0</v>
      </c>
    </row>
    <row r="69" spans="1:27" ht="14.25" thickBot="1" x14ac:dyDescent="0.2">
      <c r="A69" s="58" t="s">
        <v>18</v>
      </c>
      <c r="B69" s="59" t="str">
        <f>IF(B64=0,"0",INT(B68/B64*100)/100)</f>
        <v>0</v>
      </c>
      <c r="C69" s="60" t="str">
        <f t="shared" ref="C69" si="381">IF(C64=0,"0",INT(C68/C64*100)/100)</f>
        <v>0</v>
      </c>
      <c r="D69" s="60" t="str">
        <f t="shared" ref="D69" si="382">IF(D64=0,"0",INT(D68/D64*100)/100)</f>
        <v>0</v>
      </c>
      <c r="E69" s="60" t="str">
        <f t="shared" ref="E69" si="383">IF(E64=0,"0",INT(E68/E64*100)/100)</f>
        <v>0</v>
      </c>
      <c r="F69" s="60" t="str">
        <f t="shared" ref="F69" si="384">IF(F64=0,"0",INT(F68/F64*100)/100)</f>
        <v>0</v>
      </c>
      <c r="G69" s="60" t="str">
        <f t="shared" ref="G69" si="385">IF(G64=0,"0",INT(G68/G64*100)/100)</f>
        <v>0</v>
      </c>
      <c r="H69" s="60" t="str">
        <f t="shared" ref="H69" si="386">IF(H64=0,"0",INT(H68/H64*100)/100)</f>
        <v>0</v>
      </c>
      <c r="I69" s="60" t="str">
        <f t="shared" ref="I69" si="387">IF(I64=0,"0",INT(I68/I64*100)/100)</f>
        <v>0</v>
      </c>
      <c r="J69" s="60" t="str">
        <f t="shared" ref="J69" si="388">IF(J64=0,"0",INT(J68/J64*100)/100)</f>
        <v>0</v>
      </c>
      <c r="K69" s="60" t="str">
        <f t="shared" ref="K69" si="389">IF(K64=0,"0",INT(K68/K64*100)/100)</f>
        <v>0</v>
      </c>
      <c r="L69" s="60" t="str">
        <f t="shared" ref="L69" si="390">IF(L64=0,"0",INT(L68/L64*100)/100)</f>
        <v>0</v>
      </c>
      <c r="M69" s="60" t="str">
        <f t="shared" ref="M69" si="391">IF(M64=0,"0",INT(M68/M64*100)/100)</f>
        <v>0</v>
      </c>
      <c r="N69" s="60" t="str">
        <f t="shared" ref="N69" si="392">IF(N64=0,"0",INT(N68/N64*100)/100)</f>
        <v>0</v>
      </c>
      <c r="O69" s="60" t="str">
        <f t="shared" ref="O69" si="393">IF(O64=0,"0",INT(O68/O64*100)/100)</f>
        <v>0</v>
      </c>
      <c r="P69" s="60" t="str">
        <f t="shared" ref="P69" si="394">IF(P64=0,"0",INT(P68/P64*100)/100)</f>
        <v>0</v>
      </c>
      <c r="Q69" s="60" t="str">
        <f t="shared" ref="Q69" si="395">IF(Q64=0,"0",INT(Q68/Q64*100)/100)</f>
        <v>0</v>
      </c>
      <c r="R69" s="60" t="str">
        <f t="shared" ref="R69" si="396">IF(R64=0,"0",INT(R68/R64*100)/100)</f>
        <v>0</v>
      </c>
      <c r="S69" s="60" t="str">
        <f t="shared" ref="S69" si="397">IF(S64=0,"0",INT(S68/S64*100)/100)</f>
        <v>0</v>
      </c>
      <c r="T69" s="60" t="str">
        <f t="shared" ref="T69" si="398">IF(T64=0,"0",INT(T68/T64*100)/100)</f>
        <v>0</v>
      </c>
      <c r="U69" s="60" t="str">
        <f t="shared" ref="U69" si="399">IF(U64=0,"0",INT(U68/U64*100)/100)</f>
        <v>0</v>
      </c>
      <c r="V69" s="60" t="str">
        <f t="shared" ref="V69" si="400">IF(V64=0,"0",INT(V68/V64*100)/100)</f>
        <v>0</v>
      </c>
      <c r="W69" s="60" t="str">
        <f t="shared" ref="W69" si="401">IF(W64=0,"0",INT(W68/W64*100)/100)</f>
        <v>0</v>
      </c>
      <c r="X69" s="60" t="str">
        <f t="shared" ref="X69" si="402">IF(X64=0,"0",INT(X68/X64*100)/100)</f>
        <v>0</v>
      </c>
      <c r="Y69" s="61" t="str">
        <f t="shared" ref="Y69" si="403">IF(Y64=0,"0",INT(Y68/Y64*100)/100)</f>
        <v>0</v>
      </c>
      <c r="Z69" s="62" t="str">
        <f t="shared" ref="Z69" si="404">IF(Z64=0,"0",INT(Z68/Z64*100)/100)</f>
        <v>0</v>
      </c>
      <c r="AA69" s="84" t="str">
        <f t="shared" ref="AA69" si="405">IF(AA64=0,"0",INT(AA68/AA64*100)/100)</f>
        <v>0</v>
      </c>
    </row>
    <row r="70" spans="1:27" ht="14.25" thickBot="1" x14ac:dyDescent="0.2">
      <c r="A70" s="64" t="s">
        <v>20</v>
      </c>
      <c r="B70" s="65"/>
      <c r="C70" s="65"/>
      <c r="D70" s="65"/>
      <c r="E70" s="65"/>
      <c r="F70" s="65"/>
      <c r="G70" s="65"/>
      <c r="H70" s="65"/>
      <c r="I70" s="65"/>
      <c r="J70" s="65"/>
      <c r="K70" s="65"/>
      <c r="L70" s="65"/>
      <c r="M70" s="65"/>
      <c r="N70" s="65"/>
      <c r="O70" s="65"/>
      <c r="P70" s="65"/>
      <c r="Q70" s="65"/>
      <c r="R70" s="65"/>
      <c r="S70" s="65"/>
      <c r="T70" s="65"/>
      <c r="U70" s="65"/>
      <c r="V70" s="65"/>
      <c r="W70" s="65"/>
      <c r="X70" s="65"/>
      <c r="Y70" s="65"/>
      <c r="Z70" s="65"/>
      <c r="AA70" s="66"/>
    </row>
    <row r="71" spans="1:27" ht="14.25" thickTop="1" x14ac:dyDescent="0.15">
      <c r="A71" s="67" t="s">
        <v>9</v>
      </c>
      <c r="B71" s="231" t="s">
        <v>1</v>
      </c>
      <c r="C71" s="221"/>
      <c r="D71" s="222"/>
      <c r="E71" s="220" t="s">
        <v>2</v>
      </c>
      <c r="F71" s="221"/>
      <c r="G71" s="222"/>
      <c r="H71" s="220" t="s">
        <v>3</v>
      </c>
      <c r="I71" s="221"/>
      <c r="J71" s="222"/>
      <c r="K71" s="220" t="s">
        <v>12</v>
      </c>
      <c r="L71" s="221"/>
      <c r="M71" s="222"/>
      <c r="N71" s="229" t="s">
        <v>19</v>
      </c>
      <c r="O71" s="221"/>
      <c r="P71" s="221"/>
      <c r="Q71" s="221"/>
      <c r="R71" s="221"/>
      <c r="S71" s="221"/>
      <c r="T71" s="221"/>
      <c r="U71" s="221"/>
      <c r="V71" s="221"/>
      <c r="W71" s="221"/>
      <c r="X71" s="221"/>
      <c r="Y71" s="221"/>
      <c r="Z71" s="221"/>
      <c r="AA71" s="230"/>
    </row>
    <row r="72" spans="1:27" ht="14.25" thickBot="1" x14ac:dyDescent="0.2">
      <c r="A72" s="70">
        <f>A58+1</f>
        <v>6</v>
      </c>
      <c r="B72" s="224"/>
      <c r="C72" s="224"/>
      <c r="D72" s="225"/>
      <c r="E72" s="223"/>
      <c r="F72" s="224"/>
      <c r="G72" s="225"/>
      <c r="H72" s="223"/>
      <c r="I72" s="224"/>
      <c r="J72" s="225"/>
      <c r="K72" s="223"/>
      <c r="L72" s="224"/>
      <c r="M72" s="225"/>
      <c r="N72" s="226"/>
      <c r="O72" s="227"/>
      <c r="P72" s="227"/>
      <c r="Q72" s="227"/>
      <c r="R72" s="227"/>
      <c r="S72" s="227"/>
      <c r="T72" s="227"/>
      <c r="U72" s="227"/>
      <c r="V72" s="227"/>
      <c r="W72" s="227"/>
      <c r="X72" s="227"/>
      <c r="Y72" s="227"/>
      <c r="Z72" s="227"/>
      <c r="AA72" s="228"/>
    </row>
    <row r="73" spans="1:27" ht="14.25" thickBot="1" x14ac:dyDescent="0.2">
      <c r="A73" s="34" t="s">
        <v>8</v>
      </c>
      <c r="B73" s="55" t="s">
        <v>4</v>
      </c>
      <c r="C73" s="56"/>
      <c r="D73" s="56"/>
      <c r="E73" s="56"/>
      <c r="F73" s="56"/>
      <c r="G73" s="56"/>
      <c r="H73" s="56"/>
      <c r="I73" s="56"/>
      <c r="J73" s="56"/>
      <c r="K73" s="56"/>
      <c r="L73" s="56"/>
      <c r="M73" s="56"/>
      <c r="N73" s="56"/>
      <c r="O73" s="56"/>
      <c r="P73" s="56"/>
      <c r="Q73" s="56"/>
      <c r="R73" s="56"/>
      <c r="S73" s="56"/>
      <c r="T73" s="56"/>
      <c r="U73" s="56"/>
      <c r="V73" s="56"/>
      <c r="W73" s="56"/>
      <c r="X73" s="56"/>
      <c r="Y73" s="57"/>
      <c r="Z73" s="40"/>
      <c r="AA73" s="41"/>
    </row>
    <row r="74" spans="1:27" ht="14.25" thickBot="1" x14ac:dyDescent="0.2">
      <c r="A74" s="69"/>
      <c r="B74" s="51">
        <v>0.29166666666666669</v>
      </c>
      <c r="C74" s="52">
        <v>0.33333333333333298</v>
      </c>
      <c r="D74" s="52">
        <v>0.375</v>
      </c>
      <c r="E74" s="52">
        <v>0.41666666666666702</v>
      </c>
      <c r="F74" s="52">
        <v>0.45833333333333298</v>
      </c>
      <c r="G74" s="52">
        <v>0.5</v>
      </c>
      <c r="H74" s="52">
        <v>0.54166666666666696</v>
      </c>
      <c r="I74" s="52">
        <v>0.58333333333333304</v>
      </c>
      <c r="J74" s="52">
        <v>0.625</v>
      </c>
      <c r="K74" s="52">
        <v>0.66666666666666696</v>
      </c>
      <c r="L74" s="52">
        <v>0.70833333333333004</v>
      </c>
      <c r="M74" s="52">
        <v>0.749999999999996</v>
      </c>
      <c r="N74" s="53">
        <v>0.79166666666666297</v>
      </c>
      <c r="O74" s="53">
        <v>0.83333333333333004</v>
      </c>
      <c r="P74" s="53">
        <v>0.874999999999996</v>
      </c>
      <c r="Q74" s="53">
        <v>0.91666666666666297</v>
      </c>
      <c r="R74" s="53">
        <v>0.95833333333333004</v>
      </c>
      <c r="S74" s="53">
        <v>0.999999999999997</v>
      </c>
      <c r="T74" s="53">
        <v>1.0416666666666601</v>
      </c>
      <c r="U74" s="53">
        <v>1.0833333333333299</v>
      </c>
      <c r="V74" s="53">
        <v>1.125</v>
      </c>
      <c r="W74" s="53">
        <v>1.1666666666666601</v>
      </c>
      <c r="X74" s="53">
        <v>1.2083333333333299</v>
      </c>
      <c r="Y74" s="54">
        <v>1.25</v>
      </c>
      <c r="Z74" s="8" t="s">
        <v>11</v>
      </c>
      <c r="AA74" s="76" t="s">
        <v>10</v>
      </c>
    </row>
    <row r="75" spans="1:27" x14ac:dyDescent="0.15">
      <c r="A75" s="68" t="s">
        <v>6</v>
      </c>
      <c r="B75" s="7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6"/>
      <c r="Z75" s="10">
        <f>SUM(B75:Y75)</f>
        <v>0</v>
      </c>
      <c r="AA75" s="77">
        <f>SUM(B75:O75)</f>
        <v>0</v>
      </c>
    </row>
    <row r="76" spans="1:27" x14ac:dyDescent="0.15">
      <c r="A76" s="43" t="s">
        <v>5</v>
      </c>
      <c r="B76" s="7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6"/>
      <c r="Z76" s="10">
        <f t="shared" ref="Z76:Z78" si="406">SUM(B76:Y76)</f>
        <v>0</v>
      </c>
      <c r="AA76" s="77">
        <f t="shared" ref="AA76:AA78" si="407">SUM(B76:O76)</f>
        <v>0</v>
      </c>
    </row>
    <row r="77" spans="1:27" ht="14.25" thickBot="1" x14ac:dyDescent="0.2">
      <c r="A77" s="44" t="s">
        <v>7</v>
      </c>
      <c r="B77" s="4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3"/>
      <c r="Z77" s="12">
        <f t="shared" si="406"/>
        <v>0</v>
      </c>
      <c r="AA77" s="78">
        <f t="shared" si="407"/>
        <v>0</v>
      </c>
    </row>
    <row r="78" spans="1:27" ht="14.25" thickBot="1" x14ac:dyDescent="0.2">
      <c r="A78" s="45" t="s">
        <v>16</v>
      </c>
      <c r="B78" s="30">
        <f>SUM(B75:B77)</f>
        <v>0</v>
      </c>
      <c r="C78" s="15">
        <f t="shared" ref="C78" si="408">SUM(C75:C77)</f>
        <v>0</v>
      </c>
      <c r="D78" s="15">
        <f t="shared" ref="D78" si="409">SUM(D75:D77)</f>
        <v>0</v>
      </c>
      <c r="E78" s="15">
        <f t="shared" ref="E78" si="410">SUM(E75:E77)</f>
        <v>0</v>
      </c>
      <c r="F78" s="15">
        <f t="shared" ref="F78" si="411">SUM(F75:F77)</f>
        <v>0</v>
      </c>
      <c r="G78" s="15">
        <f t="shared" ref="G78" si="412">SUM(G75:G77)</f>
        <v>0</v>
      </c>
      <c r="H78" s="15">
        <f t="shared" ref="H78" si="413">SUM(H75:H77)</f>
        <v>0</v>
      </c>
      <c r="I78" s="15">
        <f t="shared" ref="I78" si="414">SUM(I75:I77)</f>
        <v>0</v>
      </c>
      <c r="J78" s="15">
        <f t="shared" ref="J78" si="415">SUM(J75:J77)</f>
        <v>0</v>
      </c>
      <c r="K78" s="15">
        <f t="shared" ref="K78" si="416">SUM(K75:K77)</f>
        <v>0</v>
      </c>
      <c r="L78" s="15">
        <f t="shared" ref="L78" si="417">SUM(L75:L77)</f>
        <v>0</v>
      </c>
      <c r="M78" s="15">
        <f t="shared" ref="M78" si="418">SUM(M75:M77)</f>
        <v>0</v>
      </c>
      <c r="N78" s="15">
        <f t="shared" ref="N78" si="419">SUM(N75:N77)</f>
        <v>0</v>
      </c>
      <c r="O78" s="15">
        <f t="shared" ref="O78" si="420">SUM(O75:O77)</f>
        <v>0</v>
      </c>
      <c r="P78" s="15">
        <f t="shared" ref="P78" si="421">SUM(P75:P77)</f>
        <v>0</v>
      </c>
      <c r="Q78" s="15">
        <f t="shared" ref="Q78" si="422">SUM(Q75:Q77)</f>
        <v>0</v>
      </c>
      <c r="R78" s="15">
        <f t="shared" ref="R78" si="423">SUM(R75:R77)</f>
        <v>0</v>
      </c>
      <c r="S78" s="15">
        <f t="shared" ref="S78" si="424">SUM(S75:S77)</f>
        <v>0</v>
      </c>
      <c r="T78" s="15">
        <f t="shared" ref="T78" si="425">SUM(T75:T77)</f>
        <v>0</v>
      </c>
      <c r="U78" s="15">
        <f t="shared" ref="U78" si="426">SUM(U75:U77)</f>
        <v>0</v>
      </c>
      <c r="V78" s="15">
        <f t="shared" ref="V78" si="427">SUM(V75:V77)</f>
        <v>0</v>
      </c>
      <c r="W78" s="15">
        <f t="shared" ref="W78" si="428">SUM(W75:W77)</f>
        <v>0</v>
      </c>
      <c r="X78" s="15">
        <f t="shared" ref="X78" si="429">SUM(X75:X77)</f>
        <v>0</v>
      </c>
      <c r="Y78" s="16">
        <f t="shared" ref="Y78" si="430">SUM(Y75:Y77)</f>
        <v>0</v>
      </c>
      <c r="Z78" s="14">
        <f t="shared" si="406"/>
        <v>0</v>
      </c>
      <c r="AA78" s="79">
        <f t="shared" si="407"/>
        <v>0</v>
      </c>
    </row>
    <row r="79" spans="1:27" ht="41.25" thickBot="1" x14ac:dyDescent="0.2">
      <c r="A79" s="46" t="s">
        <v>31</v>
      </c>
      <c r="B79" s="35">
        <f>IF(A$4="",0,INT(B78*$A74/461*100)/100)</f>
        <v>0</v>
      </c>
      <c r="C79" s="36">
        <f t="shared" ref="C79" si="431">IF(B$4="",0,INT(C78*$A74/461*100)/100)</f>
        <v>0</v>
      </c>
      <c r="D79" s="36">
        <f t="shared" ref="D79" si="432">IF(C$4="",0,INT(D78*$A74/461*100)/100)</f>
        <v>0</v>
      </c>
      <c r="E79" s="36">
        <f t="shared" ref="E79" si="433">IF(D$4="",0,INT(E78*$A74/461*100)/100)</f>
        <v>0</v>
      </c>
      <c r="F79" s="36">
        <f t="shared" ref="F79" si="434">IF(E$4="",0,INT(F78*$A74/461*100)/100)</f>
        <v>0</v>
      </c>
      <c r="G79" s="36">
        <f t="shared" ref="G79" si="435">IF(F$4="",0,INT(G78*$A74/461*100)/100)</f>
        <v>0</v>
      </c>
      <c r="H79" s="36">
        <f t="shared" ref="H79" si="436">IF(G$4="",0,INT(H78*$A74/461*100)/100)</f>
        <v>0</v>
      </c>
      <c r="I79" s="36">
        <f t="shared" ref="I79" si="437">IF(H$4="",0,INT(I78*$A74/461*100)/100)</f>
        <v>0</v>
      </c>
      <c r="J79" s="36">
        <f t="shared" ref="J79" si="438">IF(I$4="",0,INT(J78*$A74/461*100)/100)</f>
        <v>0</v>
      </c>
      <c r="K79" s="36">
        <f t="shared" ref="K79" si="439">IF(J$4="",0,INT(K78*$A74/461*100)/100)</f>
        <v>0</v>
      </c>
      <c r="L79" s="36">
        <f t="shared" ref="L79" si="440">IF(K$4="",0,INT(L78*$A74/461*100)/100)</f>
        <v>0</v>
      </c>
      <c r="M79" s="36">
        <f t="shared" ref="M79" si="441">IF(L$4="",0,INT(M78*$A74/461*100)/100)</f>
        <v>0</v>
      </c>
      <c r="N79" s="36">
        <f t="shared" ref="N79" si="442">IF(M$4="",0,INT(N78*$A74/461*100)/100)</f>
        <v>0</v>
      </c>
      <c r="O79" s="36">
        <f t="shared" ref="O79" si="443">IF(N$4="",0,INT(O78*$A74/461*100)/100)</f>
        <v>0</v>
      </c>
      <c r="P79" s="36">
        <f t="shared" ref="P79" si="444">IF(O$4="",0,INT(P78*$A74/461*100)/100)</f>
        <v>0</v>
      </c>
      <c r="Q79" s="36">
        <f t="shared" ref="Q79" si="445">IF(P$4="",0,INT(Q78*$A74/461*100)/100)</f>
        <v>0</v>
      </c>
      <c r="R79" s="36">
        <f t="shared" ref="R79" si="446">IF(Q$4="",0,INT(R78*$A74/461*100)/100)</f>
        <v>0</v>
      </c>
      <c r="S79" s="36">
        <f t="shared" ref="S79" si="447">IF(R$4="",0,INT(S78*$A74/461*100)/100)</f>
        <v>0</v>
      </c>
      <c r="T79" s="36">
        <f t="shared" ref="T79" si="448">IF(S$4="",0,INT(T78*$A74/461*100)/100)</f>
        <v>0</v>
      </c>
      <c r="U79" s="36">
        <f t="shared" ref="U79" si="449">IF(T$4="",0,INT(U78*$A74/461*100)/100)</f>
        <v>0</v>
      </c>
      <c r="V79" s="36">
        <f t="shared" ref="V79" si="450">IF(U$4="",0,INT(V78*$A74/461*100)/100)</f>
        <v>0</v>
      </c>
      <c r="W79" s="36">
        <f t="shared" ref="W79" si="451">IF(V$4="",0,INT(W78*$A74/461*100)/100)</f>
        <v>0</v>
      </c>
      <c r="X79" s="36">
        <f t="shared" ref="X79" si="452">IF(W$4="",0,INT(X78*$A74/461*100)/100)</f>
        <v>0</v>
      </c>
      <c r="Y79" s="37">
        <f t="shared" ref="Y79" si="453">IF(X$4="",0,INT(Y78*$A74/461*100)/100)</f>
        <v>0</v>
      </c>
      <c r="Z79" s="38">
        <f t="shared" ref="Z79" si="454">IF(Y$4="",0,INT(Z78*$A74/461*100)/100)</f>
        <v>0</v>
      </c>
      <c r="AA79" s="80">
        <f t="shared" ref="AA79" si="455">IF(Z$4="",0,INT(AA78*$A74/461*100)/100)</f>
        <v>0</v>
      </c>
    </row>
    <row r="80" spans="1:27" x14ac:dyDescent="0.15">
      <c r="A80" s="48" t="s">
        <v>13</v>
      </c>
      <c r="B80" s="31"/>
      <c r="C80" s="22"/>
      <c r="D80" s="22"/>
      <c r="E80" s="22"/>
      <c r="F80" s="22"/>
      <c r="G80" s="22"/>
      <c r="H80" s="22"/>
      <c r="I80" s="22"/>
      <c r="J80" s="22"/>
      <c r="K80" s="22"/>
      <c r="L80" s="22"/>
      <c r="M80" s="22"/>
      <c r="N80" s="22"/>
      <c r="O80" s="22"/>
      <c r="P80" s="22"/>
      <c r="Q80" s="22"/>
      <c r="R80" s="22"/>
      <c r="S80" s="22"/>
      <c r="T80" s="22"/>
      <c r="U80" s="22"/>
      <c r="V80" s="22"/>
      <c r="W80" s="22"/>
      <c r="X80" s="22"/>
      <c r="Y80" s="23"/>
      <c r="Z80" s="24">
        <f>SUM(B80:Y80)</f>
        <v>0</v>
      </c>
      <c r="AA80" s="81">
        <f>SUM(B80:O80)</f>
        <v>0</v>
      </c>
    </row>
    <row r="81" spans="1:27" ht="14.25" thickBot="1" x14ac:dyDescent="0.2">
      <c r="A81" s="49" t="s">
        <v>14</v>
      </c>
      <c r="B81" s="32"/>
      <c r="C81" s="18"/>
      <c r="D81" s="18"/>
      <c r="E81" s="18"/>
      <c r="F81" s="18"/>
      <c r="G81" s="18"/>
      <c r="H81" s="18"/>
      <c r="I81" s="18"/>
      <c r="J81" s="18"/>
      <c r="K81" s="18"/>
      <c r="L81" s="18"/>
      <c r="M81" s="18"/>
      <c r="N81" s="18"/>
      <c r="O81" s="18"/>
      <c r="P81" s="18"/>
      <c r="Q81" s="18"/>
      <c r="R81" s="18"/>
      <c r="S81" s="18"/>
      <c r="T81" s="18"/>
      <c r="U81" s="18"/>
      <c r="V81" s="18"/>
      <c r="W81" s="18"/>
      <c r="X81" s="18"/>
      <c r="Y81" s="19"/>
      <c r="Z81" s="20">
        <f>SUM(B81:Y81)</f>
        <v>0</v>
      </c>
      <c r="AA81" s="82">
        <f>SUM(B81:O81)</f>
        <v>0</v>
      </c>
    </row>
    <row r="82" spans="1:27" x14ac:dyDescent="0.15">
      <c r="A82" s="50" t="s">
        <v>15</v>
      </c>
      <c r="B82" s="33">
        <f>SUM(B80:B81)</f>
        <v>0</v>
      </c>
      <c r="C82" s="27">
        <f t="shared" ref="C82" si="456">SUM(C80:C81)</f>
        <v>0</v>
      </c>
      <c r="D82" s="27">
        <f t="shared" ref="D82" si="457">SUM(D80:D81)</f>
        <v>0</v>
      </c>
      <c r="E82" s="27">
        <f t="shared" ref="E82" si="458">SUM(E80:E81)</f>
        <v>0</v>
      </c>
      <c r="F82" s="27">
        <f t="shared" ref="F82" si="459">SUM(F80:F81)</f>
        <v>0</v>
      </c>
      <c r="G82" s="27">
        <f t="shared" ref="G82" si="460">SUM(G80:G81)</f>
        <v>0</v>
      </c>
      <c r="H82" s="27">
        <f t="shared" ref="H82" si="461">SUM(H80:H81)</f>
        <v>0</v>
      </c>
      <c r="I82" s="27">
        <f t="shared" ref="I82" si="462">SUM(I80:I81)</f>
        <v>0</v>
      </c>
      <c r="J82" s="27">
        <f t="shared" ref="J82" si="463">SUM(J80:J81)</f>
        <v>0</v>
      </c>
      <c r="K82" s="27">
        <f t="shared" ref="K82" si="464">SUM(K80:K81)</f>
        <v>0</v>
      </c>
      <c r="L82" s="27">
        <f t="shared" ref="L82" si="465">SUM(L80:L81)</f>
        <v>0</v>
      </c>
      <c r="M82" s="27">
        <f t="shared" ref="M82" si="466">SUM(M80:M81)</f>
        <v>0</v>
      </c>
      <c r="N82" s="27">
        <f t="shared" ref="N82" si="467">SUM(N80:N81)</f>
        <v>0</v>
      </c>
      <c r="O82" s="27">
        <f t="shared" ref="O82" si="468">SUM(O80:O81)</f>
        <v>0</v>
      </c>
      <c r="P82" s="27">
        <f t="shared" ref="P82" si="469">SUM(P80:P81)</f>
        <v>0</v>
      </c>
      <c r="Q82" s="27">
        <f t="shared" ref="Q82" si="470">SUM(Q80:Q81)</f>
        <v>0</v>
      </c>
      <c r="R82" s="27">
        <f t="shared" ref="R82" si="471">SUM(R80:R81)</f>
        <v>0</v>
      </c>
      <c r="S82" s="27">
        <f t="shared" ref="S82" si="472">SUM(S80:S81)</f>
        <v>0</v>
      </c>
      <c r="T82" s="27">
        <f t="shared" ref="T82" si="473">SUM(T80:T81)</f>
        <v>0</v>
      </c>
      <c r="U82" s="27">
        <f t="shared" ref="U82" si="474">SUM(U80:U81)</f>
        <v>0</v>
      </c>
      <c r="V82" s="27">
        <f t="shared" ref="V82" si="475">SUM(V80:V81)</f>
        <v>0</v>
      </c>
      <c r="W82" s="27">
        <f t="shared" ref="W82" si="476">SUM(W80:W81)</f>
        <v>0</v>
      </c>
      <c r="X82" s="27">
        <f t="shared" ref="X82" si="477">SUM(X80:X81)</f>
        <v>0</v>
      </c>
      <c r="Y82" s="28">
        <f t="shared" ref="Y82" si="478">SUM(Y80:Y81)</f>
        <v>0</v>
      </c>
      <c r="Z82" s="26">
        <f t="shared" ref="Z82" si="479">SUM(Z80:Z81)</f>
        <v>0</v>
      </c>
      <c r="AA82" s="83">
        <f t="shared" ref="AA82" si="480">SUM(AA80:AA81)</f>
        <v>0</v>
      </c>
    </row>
    <row r="83" spans="1:27" ht="14.25" thickBot="1" x14ac:dyDescent="0.2">
      <c r="A83" s="58" t="s">
        <v>18</v>
      </c>
      <c r="B83" s="59" t="str">
        <f>IF(B78=0,"0",INT(B82/B78*100)/100)</f>
        <v>0</v>
      </c>
      <c r="C83" s="60" t="str">
        <f t="shared" ref="C83" si="481">IF(C78=0,"0",INT(C82/C78*100)/100)</f>
        <v>0</v>
      </c>
      <c r="D83" s="60" t="str">
        <f t="shared" ref="D83" si="482">IF(D78=0,"0",INT(D82/D78*100)/100)</f>
        <v>0</v>
      </c>
      <c r="E83" s="60" t="str">
        <f t="shared" ref="E83" si="483">IF(E78=0,"0",INT(E82/E78*100)/100)</f>
        <v>0</v>
      </c>
      <c r="F83" s="60" t="str">
        <f t="shared" ref="F83" si="484">IF(F78=0,"0",INT(F82/F78*100)/100)</f>
        <v>0</v>
      </c>
      <c r="G83" s="60" t="str">
        <f t="shared" ref="G83" si="485">IF(G78=0,"0",INT(G82/G78*100)/100)</f>
        <v>0</v>
      </c>
      <c r="H83" s="60" t="str">
        <f t="shared" ref="H83" si="486">IF(H78=0,"0",INT(H82/H78*100)/100)</f>
        <v>0</v>
      </c>
      <c r="I83" s="60" t="str">
        <f t="shared" ref="I83" si="487">IF(I78=0,"0",INT(I82/I78*100)/100)</f>
        <v>0</v>
      </c>
      <c r="J83" s="60" t="str">
        <f t="shared" ref="J83" si="488">IF(J78=0,"0",INT(J82/J78*100)/100)</f>
        <v>0</v>
      </c>
      <c r="K83" s="60" t="str">
        <f t="shared" ref="K83" si="489">IF(K78=0,"0",INT(K82/K78*100)/100)</f>
        <v>0</v>
      </c>
      <c r="L83" s="60" t="str">
        <f t="shared" ref="L83" si="490">IF(L78=0,"0",INT(L82/L78*100)/100)</f>
        <v>0</v>
      </c>
      <c r="M83" s="60" t="str">
        <f t="shared" ref="M83" si="491">IF(M78=0,"0",INT(M82/M78*100)/100)</f>
        <v>0</v>
      </c>
      <c r="N83" s="60" t="str">
        <f t="shared" ref="N83" si="492">IF(N78=0,"0",INT(N82/N78*100)/100)</f>
        <v>0</v>
      </c>
      <c r="O83" s="60" t="str">
        <f t="shared" ref="O83" si="493">IF(O78=0,"0",INT(O82/O78*100)/100)</f>
        <v>0</v>
      </c>
      <c r="P83" s="60" t="str">
        <f t="shared" ref="P83" si="494">IF(P78=0,"0",INT(P82/P78*100)/100)</f>
        <v>0</v>
      </c>
      <c r="Q83" s="60" t="str">
        <f t="shared" ref="Q83" si="495">IF(Q78=0,"0",INT(Q82/Q78*100)/100)</f>
        <v>0</v>
      </c>
      <c r="R83" s="60" t="str">
        <f t="shared" ref="R83" si="496">IF(R78=0,"0",INT(R82/R78*100)/100)</f>
        <v>0</v>
      </c>
      <c r="S83" s="60" t="str">
        <f t="shared" ref="S83" si="497">IF(S78=0,"0",INT(S82/S78*100)/100)</f>
        <v>0</v>
      </c>
      <c r="T83" s="60" t="str">
        <f t="shared" ref="T83" si="498">IF(T78=0,"0",INT(T82/T78*100)/100)</f>
        <v>0</v>
      </c>
      <c r="U83" s="60" t="str">
        <f t="shared" ref="U83" si="499">IF(U78=0,"0",INT(U82/U78*100)/100)</f>
        <v>0</v>
      </c>
      <c r="V83" s="60" t="str">
        <f t="shared" ref="V83" si="500">IF(V78=0,"0",INT(V82/V78*100)/100)</f>
        <v>0</v>
      </c>
      <c r="W83" s="60" t="str">
        <f t="shared" ref="W83" si="501">IF(W78=0,"0",INT(W82/W78*100)/100)</f>
        <v>0</v>
      </c>
      <c r="X83" s="60" t="str">
        <f t="shared" ref="X83" si="502">IF(X78=0,"0",INT(X82/X78*100)/100)</f>
        <v>0</v>
      </c>
      <c r="Y83" s="61" t="str">
        <f t="shared" ref="Y83" si="503">IF(Y78=0,"0",INT(Y82/Y78*100)/100)</f>
        <v>0</v>
      </c>
      <c r="Z83" s="62" t="str">
        <f t="shared" ref="Z83" si="504">IF(Z78=0,"0",INT(Z82/Z78*100)/100)</f>
        <v>0</v>
      </c>
      <c r="AA83" s="84" t="str">
        <f t="shared" ref="AA83" si="505">IF(AA78=0,"0",INT(AA82/AA78*100)/100)</f>
        <v>0</v>
      </c>
    </row>
    <row r="84" spans="1:27" ht="14.25" thickBot="1" x14ac:dyDescent="0.2">
      <c r="A84" s="64" t="s">
        <v>20</v>
      </c>
      <c r="B84" s="65"/>
      <c r="C84" s="65"/>
      <c r="D84" s="65"/>
      <c r="E84" s="65"/>
      <c r="F84" s="65"/>
      <c r="G84" s="65"/>
      <c r="H84" s="65"/>
      <c r="I84" s="65"/>
      <c r="J84" s="65"/>
      <c r="K84" s="65"/>
      <c r="L84" s="65"/>
      <c r="M84" s="65"/>
      <c r="N84" s="65"/>
      <c r="O84" s="65"/>
      <c r="P84" s="65"/>
      <c r="Q84" s="65"/>
      <c r="R84" s="65"/>
      <c r="S84" s="65"/>
      <c r="T84" s="65"/>
      <c r="U84" s="65"/>
      <c r="V84" s="65"/>
      <c r="W84" s="65"/>
      <c r="X84" s="65"/>
      <c r="Y84" s="65"/>
      <c r="Z84" s="65"/>
      <c r="AA84" s="66"/>
    </row>
    <row r="85" spans="1:27" ht="14.25" thickTop="1" x14ac:dyDescent="0.15">
      <c r="A85" s="67" t="s">
        <v>9</v>
      </c>
      <c r="B85" s="231" t="s">
        <v>1</v>
      </c>
      <c r="C85" s="221"/>
      <c r="D85" s="222"/>
      <c r="E85" s="220" t="s">
        <v>2</v>
      </c>
      <c r="F85" s="221"/>
      <c r="G85" s="222"/>
      <c r="H85" s="220" t="s">
        <v>3</v>
      </c>
      <c r="I85" s="221"/>
      <c r="J85" s="222"/>
      <c r="K85" s="220" t="s">
        <v>12</v>
      </c>
      <c r="L85" s="221"/>
      <c r="M85" s="222"/>
      <c r="N85" s="229" t="s">
        <v>19</v>
      </c>
      <c r="O85" s="221"/>
      <c r="P85" s="221"/>
      <c r="Q85" s="221"/>
      <c r="R85" s="221"/>
      <c r="S85" s="221"/>
      <c r="T85" s="221"/>
      <c r="U85" s="221"/>
      <c r="V85" s="221"/>
      <c r="W85" s="221"/>
      <c r="X85" s="221"/>
      <c r="Y85" s="221"/>
      <c r="Z85" s="221"/>
      <c r="AA85" s="230"/>
    </row>
    <row r="86" spans="1:27" ht="14.25" thickBot="1" x14ac:dyDescent="0.2">
      <c r="A86" s="70">
        <f>A72+1</f>
        <v>7</v>
      </c>
      <c r="B86" s="224"/>
      <c r="C86" s="224"/>
      <c r="D86" s="225"/>
      <c r="E86" s="223"/>
      <c r="F86" s="224"/>
      <c r="G86" s="225"/>
      <c r="H86" s="223"/>
      <c r="I86" s="224"/>
      <c r="J86" s="225"/>
      <c r="K86" s="223"/>
      <c r="L86" s="224"/>
      <c r="M86" s="225"/>
      <c r="N86" s="226"/>
      <c r="O86" s="227"/>
      <c r="P86" s="227"/>
      <c r="Q86" s="227"/>
      <c r="R86" s="227"/>
      <c r="S86" s="227"/>
      <c r="T86" s="227"/>
      <c r="U86" s="227"/>
      <c r="V86" s="227"/>
      <c r="W86" s="227"/>
      <c r="X86" s="227"/>
      <c r="Y86" s="227"/>
      <c r="Z86" s="227"/>
      <c r="AA86" s="228"/>
    </row>
    <row r="87" spans="1:27" ht="14.25" thickBot="1" x14ac:dyDescent="0.2">
      <c r="A87" s="34" t="s">
        <v>8</v>
      </c>
      <c r="B87" s="55" t="s">
        <v>4</v>
      </c>
      <c r="C87" s="56"/>
      <c r="D87" s="56"/>
      <c r="E87" s="56"/>
      <c r="F87" s="56"/>
      <c r="G87" s="56"/>
      <c r="H87" s="56"/>
      <c r="I87" s="56"/>
      <c r="J87" s="56"/>
      <c r="K87" s="56"/>
      <c r="L87" s="56"/>
      <c r="M87" s="56"/>
      <c r="N87" s="56"/>
      <c r="O87" s="56"/>
      <c r="P87" s="56"/>
      <c r="Q87" s="56"/>
      <c r="R87" s="56"/>
      <c r="S87" s="56"/>
      <c r="T87" s="56"/>
      <c r="U87" s="56"/>
      <c r="V87" s="56"/>
      <c r="W87" s="56"/>
      <c r="X87" s="56"/>
      <c r="Y87" s="57"/>
      <c r="Z87" s="40"/>
      <c r="AA87" s="41"/>
    </row>
    <row r="88" spans="1:27" ht="14.25" thickBot="1" x14ac:dyDescent="0.2">
      <c r="A88" s="69"/>
      <c r="B88" s="51">
        <v>0.29166666666666669</v>
      </c>
      <c r="C88" s="52">
        <v>0.33333333333333298</v>
      </c>
      <c r="D88" s="52">
        <v>0.375</v>
      </c>
      <c r="E88" s="52">
        <v>0.41666666666666702</v>
      </c>
      <c r="F88" s="52">
        <v>0.45833333333333298</v>
      </c>
      <c r="G88" s="52">
        <v>0.5</v>
      </c>
      <c r="H88" s="52">
        <v>0.54166666666666696</v>
      </c>
      <c r="I88" s="52">
        <v>0.58333333333333304</v>
      </c>
      <c r="J88" s="52">
        <v>0.625</v>
      </c>
      <c r="K88" s="52">
        <v>0.66666666666666696</v>
      </c>
      <c r="L88" s="52">
        <v>0.70833333333333004</v>
      </c>
      <c r="M88" s="52">
        <v>0.749999999999996</v>
      </c>
      <c r="N88" s="53">
        <v>0.79166666666666297</v>
      </c>
      <c r="O88" s="53">
        <v>0.83333333333333004</v>
      </c>
      <c r="P88" s="53">
        <v>0.874999999999996</v>
      </c>
      <c r="Q88" s="53">
        <v>0.91666666666666297</v>
      </c>
      <c r="R88" s="53">
        <v>0.95833333333333004</v>
      </c>
      <c r="S88" s="53">
        <v>0.999999999999997</v>
      </c>
      <c r="T88" s="53">
        <v>1.0416666666666601</v>
      </c>
      <c r="U88" s="53">
        <v>1.0833333333333299</v>
      </c>
      <c r="V88" s="53">
        <v>1.125</v>
      </c>
      <c r="W88" s="53">
        <v>1.1666666666666601</v>
      </c>
      <c r="X88" s="53">
        <v>1.2083333333333299</v>
      </c>
      <c r="Y88" s="54">
        <v>1.25</v>
      </c>
      <c r="Z88" s="8" t="s">
        <v>11</v>
      </c>
      <c r="AA88" s="76" t="s">
        <v>10</v>
      </c>
    </row>
    <row r="89" spans="1:27" x14ac:dyDescent="0.15">
      <c r="A89" s="68" t="s">
        <v>6</v>
      </c>
      <c r="B89" s="7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6"/>
      <c r="Z89" s="10">
        <f>SUM(B89:Y89)</f>
        <v>0</v>
      </c>
      <c r="AA89" s="77">
        <f>SUM(B89:O89)</f>
        <v>0</v>
      </c>
    </row>
    <row r="90" spans="1:27" x14ac:dyDescent="0.15">
      <c r="A90" s="43" t="s">
        <v>5</v>
      </c>
      <c r="B90" s="7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6"/>
      <c r="Z90" s="10">
        <f t="shared" ref="Z90:Z92" si="506">SUM(B90:Y90)</f>
        <v>0</v>
      </c>
      <c r="AA90" s="77">
        <f t="shared" ref="AA90:AA92" si="507">SUM(B90:O90)</f>
        <v>0</v>
      </c>
    </row>
    <row r="91" spans="1:27" ht="14.25" thickBot="1" x14ac:dyDescent="0.2">
      <c r="A91" s="44" t="s">
        <v>7</v>
      </c>
      <c r="B91" s="4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3"/>
      <c r="Z91" s="12">
        <f t="shared" si="506"/>
        <v>0</v>
      </c>
      <c r="AA91" s="78">
        <f t="shared" si="507"/>
        <v>0</v>
      </c>
    </row>
    <row r="92" spans="1:27" ht="14.25" thickBot="1" x14ac:dyDescent="0.2">
      <c r="A92" s="45" t="s">
        <v>16</v>
      </c>
      <c r="B92" s="30">
        <f>SUM(B89:B91)</f>
        <v>0</v>
      </c>
      <c r="C92" s="15">
        <f t="shared" ref="C92" si="508">SUM(C89:C91)</f>
        <v>0</v>
      </c>
      <c r="D92" s="15">
        <f t="shared" ref="D92" si="509">SUM(D89:D91)</f>
        <v>0</v>
      </c>
      <c r="E92" s="15">
        <f t="shared" ref="E92" si="510">SUM(E89:E91)</f>
        <v>0</v>
      </c>
      <c r="F92" s="15">
        <f t="shared" ref="F92" si="511">SUM(F89:F91)</f>
        <v>0</v>
      </c>
      <c r="G92" s="15">
        <f t="shared" ref="G92" si="512">SUM(G89:G91)</f>
        <v>0</v>
      </c>
      <c r="H92" s="15">
        <f t="shared" ref="H92" si="513">SUM(H89:H91)</f>
        <v>0</v>
      </c>
      <c r="I92" s="15">
        <f t="shared" ref="I92" si="514">SUM(I89:I91)</f>
        <v>0</v>
      </c>
      <c r="J92" s="15">
        <f t="shared" ref="J92" si="515">SUM(J89:J91)</f>
        <v>0</v>
      </c>
      <c r="K92" s="15">
        <f t="shared" ref="K92" si="516">SUM(K89:K91)</f>
        <v>0</v>
      </c>
      <c r="L92" s="15">
        <f t="shared" ref="L92" si="517">SUM(L89:L91)</f>
        <v>0</v>
      </c>
      <c r="M92" s="15">
        <f t="shared" ref="M92" si="518">SUM(M89:M91)</f>
        <v>0</v>
      </c>
      <c r="N92" s="15">
        <f t="shared" ref="N92" si="519">SUM(N89:N91)</f>
        <v>0</v>
      </c>
      <c r="O92" s="15">
        <f t="shared" ref="O92" si="520">SUM(O89:O91)</f>
        <v>0</v>
      </c>
      <c r="P92" s="15">
        <f t="shared" ref="P92" si="521">SUM(P89:P91)</f>
        <v>0</v>
      </c>
      <c r="Q92" s="15">
        <f t="shared" ref="Q92" si="522">SUM(Q89:Q91)</f>
        <v>0</v>
      </c>
      <c r="R92" s="15">
        <f t="shared" ref="R92" si="523">SUM(R89:R91)</f>
        <v>0</v>
      </c>
      <c r="S92" s="15">
        <f t="shared" ref="S92" si="524">SUM(S89:S91)</f>
        <v>0</v>
      </c>
      <c r="T92" s="15">
        <f t="shared" ref="T92" si="525">SUM(T89:T91)</f>
        <v>0</v>
      </c>
      <c r="U92" s="15">
        <f t="shared" ref="U92" si="526">SUM(U89:U91)</f>
        <v>0</v>
      </c>
      <c r="V92" s="15">
        <f t="shared" ref="V92" si="527">SUM(V89:V91)</f>
        <v>0</v>
      </c>
      <c r="W92" s="15">
        <f t="shared" ref="W92" si="528">SUM(W89:W91)</f>
        <v>0</v>
      </c>
      <c r="X92" s="15">
        <f t="shared" ref="X92" si="529">SUM(X89:X91)</f>
        <v>0</v>
      </c>
      <c r="Y92" s="16">
        <f t="shared" ref="Y92" si="530">SUM(Y89:Y91)</f>
        <v>0</v>
      </c>
      <c r="Z92" s="14">
        <f t="shared" si="506"/>
        <v>0</v>
      </c>
      <c r="AA92" s="79">
        <f t="shared" si="507"/>
        <v>0</v>
      </c>
    </row>
    <row r="93" spans="1:27" ht="41.25" thickBot="1" x14ac:dyDescent="0.2">
      <c r="A93" s="46" t="s">
        <v>31</v>
      </c>
      <c r="B93" s="35">
        <f>IF(A$4="",0,INT(B92*$A88/461*100)/100)</f>
        <v>0</v>
      </c>
      <c r="C93" s="36">
        <f t="shared" ref="C93" si="531">IF(B$4="",0,INT(C92*$A88/461*100)/100)</f>
        <v>0</v>
      </c>
      <c r="D93" s="36">
        <f t="shared" ref="D93" si="532">IF(C$4="",0,INT(D92*$A88/461*100)/100)</f>
        <v>0</v>
      </c>
      <c r="E93" s="36">
        <f t="shared" ref="E93" si="533">IF(D$4="",0,INT(E92*$A88/461*100)/100)</f>
        <v>0</v>
      </c>
      <c r="F93" s="36">
        <f t="shared" ref="F93" si="534">IF(E$4="",0,INT(F92*$A88/461*100)/100)</f>
        <v>0</v>
      </c>
      <c r="G93" s="36">
        <f t="shared" ref="G93" si="535">IF(F$4="",0,INT(G92*$A88/461*100)/100)</f>
        <v>0</v>
      </c>
      <c r="H93" s="36">
        <f t="shared" ref="H93" si="536">IF(G$4="",0,INT(H92*$A88/461*100)/100)</f>
        <v>0</v>
      </c>
      <c r="I93" s="36">
        <f t="shared" ref="I93" si="537">IF(H$4="",0,INT(I92*$A88/461*100)/100)</f>
        <v>0</v>
      </c>
      <c r="J93" s="36">
        <f t="shared" ref="J93" si="538">IF(I$4="",0,INT(J92*$A88/461*100)/100)</f>
        <v>0</v>
      </c>
      <c r="K93" s="36">
        <f t="shared" ref="K93" si="539">IF(J$4="",0,INT(K92*$A88/461*100)/100)</f>
        <v>0</v>
      </c>
      <c r="L93" s="36">
        <f t="shared" ref="L93" si="540">IF(K$4="",0,INT(L92*$A88/461*100)/100)</f>
        <v>0</v>
      </c>
      <c r="M93" s="36">
        <f t="shared" ref="M93" si="541">IF(L$4="",0,INT(M92*$A88/461*100)/100)</f>
        <v>0</v>
      </c>
      <c r="N93" s="36">
        <f t="shared" ref="N93" si="542">IF(M$4="",0,INT(N92*$A88/461*100)/100)</f>
        <v>0</v>
      </c>
      <c r="O93" s="36">
        <f t="shared" ref="O93" si="543">IF(N$4="",0,INT(O92*$A88/461*100)/100)</f>
        <v>0</v>
      </c>
      <c r="P93" s="36">
        <f t="shared" ref="P93" si="544">IF(O$4="",0,INT(P92*$A88/461*100)/100)</f>
        <v>0</v>
      </c>
      <c r="Q93" s="36">
        <f t="shared" ref="Q93" si="545">IF(P$4="",0,INT(Q92*$A88/461*100)/100)</f>
        <v>0</v>
      </c>
      <c r="R93" s="36">
        <f t="shared" ref="R93" si="546">IF(Q$4="",0,INT(R92*$A88/461*100)/100)</f>
        <v>0</v>
      </c>
      <c r="S93" s="36">
        <f t="shared" ref="S93" si="547">IF(R$4="",0,INT(S92*$A88/461*100)/100)</f>
        <v>0</v>
      </c>
      <c r="T93" s="36">
        <f t="shared" ref="T93" si="548">IF(S$4="",0,INT(T92*$A88/461*100)/100)</f>
        <v>0</v>
      </c>
      <c r="U93" s="36">
        <f t="shared" ref="U93" si="549">IF(T$4="",0,INT(U92*$A88/461*100)/100)</f>
        <v>0</v>
      </c>
      <c r="V93" s="36">
        <f t="shared" ref="V93" si="550">IF(U$4="",0,INT(V92*$A88/461*100)/100)</f>
        <v>0</v>
      </c>
      <c r="W93" s="36">
        <f t="shared" ref="W93" si="551">IF(V$4="",0,INT(W92*$A88/461*100)/100)</f>
        <v>0</v>
      </c>
      <c r="X93" s="36">
        <f t="shared" ref="X93" si="552">IF(W$4="",0,INT(X92*$A88/461*100)/100)</f>
        <v>0</v>
      </c>
      <c r="Y93" s="37">
        <f t="shared" ref="Y93" si="553">IF(X$4="",0,INT(Y92*$A88/461*100)/100)</f>
        <v>0</v>
      </c>
      <c r="Z93" s="38">
        <f t="shared" ref="Z93" si="554">IF(Y$4="",0,INT(Z92*$A88/461*100)/100)</f>
        <v>0</v>
      </c>
      <c r="AA93" s="80">
        <f t="shared" ref="AA93" si="555">IF(Z$4="",0,INT(AA92*$A88/461*100)/100)</f>
        <v>0</v>
      </c>
    </row>
    <row r="94" spans="1:27" x14ac:dyDescent="0.15">
      <c r="A94" s="48" t="s">
        <v>13</v>
      </c>
      <c r="B94" s="31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2"/>
      <c r="W94" s="22"/>
      <c r="X94" s="22"/>
      <c r="Y94" s="23"/>
      <c r="Z94" s="24">
        <f>SUM(B94:Y94)</f>
        <v>0</v>
      </c>
      <c r="AA94" s="81">
        <f>SUM(B94:O94)</f>
        <v>0</v>
      </c>
    </row>
    <row r="95" spans="1:27" ht="14.25" thickBot="1" x14ac:dyDescent="0.2">
      <c r="A95" s="49" t="s">
        <v>14</v>
      </c>
      <c r="B95" s="32"/>
      <c r="C95" s="18"/>
      <c r="D95" s="18"/>
      <c r="E95" s="18"/>
      <c r="F95" s="18"/>
      <c r="G95" s="18"/>
      <c r="H95" s="18"/>
      <c r="I95" s="18"/>
      <c r="J95" s="18"/>
      <c r="K95" s="18"/>
      <c r="L95" s="18"/>
      <c r="M95" s="18"/>
      <c r="N95" s="18"/>
      <c r="O95" s="18"/>
      <c r="P95" s="18"/>
      <c r="Q95" s="18"/>
      <c r="R95" s="18"/>
      <c r="S95" s="18"/>
      <c r="T95" s="18"/>
      <c r="U95" s="18"/>
      <c r="V95" s="18"/>
      <c r="W95" s="18"/>
      <c r="X95" s="18"/>
      <c r="Y95" s="19"/>
      <c r="Z95" s="20">
        <f>SUM(B95:Y95)</f>
        <v>0</v>
      </c>
      <c r="AA95" s="82">
        <f>SUM(B95:O95)</f>
        <v>0</v>
      </c>
    </row>
    <row r="96" spans="1:27" x14ac:dyDescent="0.15">
      <c r="A96" s="50" t="s">
        <v>15</v>
      </c>
      <c r="B96" s="33">
        <f>SUM(B94:B95)</f>
        <v>0</v>
      </c>
      <c r="C96" s="27">
        <f t="shared" ref="C96" si="556">SUM(C94:C95)</f>
        <v>0</v>
      </c>
      <c r="D96" s="27">
        <f t="shared" ref="D96" si="557">SUM(D94:D95)</f>
        <v>0</v>
      </c>
      <c r="E96" s="27">
        <f t="shared" ref="E96" si="558">SUM(E94:E95)</f>
        <v>0</v>
      </c>
      <c r="F96" s="27">
        <f t="shared" ref="F96" si="559">SUM(F94:F95)</f>
        <v>0</v>
      </c>
      <c r="G96" s="27">
        <f t="shared" ref="G96" si="560">SUM(G94:G95)</f>
        <v>0</v>
      </c>
      <c r="H96" s="27">
        <f t="shared" ref="H96" si="561">SUM(H94:H95)</f>
        <v>0</v>
      </c>
      <c r="I96" s="27">
        <f t="shared" ref="I96" si="562">SUM(I94:I95)</f>
        <v>0</v>
      </c>
      <c r="J96" s="27">
        <f t="shared" ref="J96" si="563">SUM(J94:J95)</f>
        <v>0</v>
      </c>
      <c r="K96" s="27">
        <f t="shared" ref="K96" si="564">SUM(K94:K95)</f>
        <v>0</v>
      </c>
      <c r="L96" s="27">
        <f t="shared" ref="L96" si="565">SUM(L94:L95)</f>
        <v>0</v>
      </c>
      <c r="M96" s="27">
        <f t="shared" ref="M96" si="566">SUM(M94:M95)</f>
        <v>0</v>
      </c>
      <c r="N96" s="27">
        <f t="shared" ref="N96" si="567">SUM(N94:N95)</f>
        <v>0</v>
      </c>
      <c r="O96" s="27">
        <f t="shared" ref="O96" si="568">SUM(O94:O95)</f>
        <v>0</v>
      </c>
      <c r="P96" s="27">
        <f t="shared" ref="P96" si="569">SUM(P94:P95)</f>
        <v>0</v>
      </c>
      <c r="Q96" s="27">
        <f t="shared" ref="Q96" si="570">SUM(Q94:Q95)</f>
        <v>0</v>
      </c>
      <c r="R96" s="27">
        <f t="shared" ref="R96" si="571">SUM(R94:R95)</f>
        <v>0</v>
      </c>
      <c r="S96" s="27">
        <f t="shared" ref="S96" si="572">SUM(S94:S95)</f>
        <v>0</v>
      </c>
      <c r="T96" s="27">
        <f t="shared" ref="T96" si="573">SUM(T94:T95)</f>
        <v>0</v>
      </c>
      <c r="U96" s="27">
        <f t="shared" ref="U96" si="574">SUM(U94:U95)</f>
        <v>0</v>
      </c>
      <c r="V96" s="27">
        <f t="shared" ref="V96" si="575">SUM(V94:V95)</f>
        <v>0</v>
      </c>
      <c r="W96" s="27">
        <f t="shared" ref="W96" si="576">SUM(W94:W95)</f>
        <v>0</v>
      </c>
      <c r="X96" s="27">
        <f t="shared" ref="X96" si="577">SUM(X94:X95)</f>
        <v>0</v>
      </c>
      <c r="Y96" s="28">
        <f t="shared" ref="Y96" si="578">SUM(Y94:Y95)</f>
        <v>0</v>
      </c>
      <c r="Z96" s="26">
        <f t="shared" ref="Z96" si="579">SUM(Z94:Z95)</f>
        <v>0</v>
      </c>
      <c r="AA96" s="83">
        <f t="shared" ref="AA96" si="580">SUM(AA94:AA95)</f>
        <v>0</v>
      </c>
    </row>
    <row r="97" spans="1:27" ht="14.25" thickBot="1" x14ac:dyDescent="0.2">
      <c r="A97" s="58" t="s">
        <v>18</v>
      </c>
      <c r="B97" s="59" t="str">
        <f>IF(B92=0,"0",INT(B96/B92*100)/100)</f>
        <v>0</v>
      </c>
      <c r="C97" s="60" t="str">
        <f t="shared" ref="C97" si="581">IF(C92=0,"0",INT(C96/C92*100)/100)</f>
        <v>0</v>
      </c>
      <c r="D97" s="60" t="str">
        <f t="shared" ref="D97" si="582">IF(D92=0,"0",INT(D96/D92*100)/100)</f>
        <v>0</v>
      </c>
      <c r="E97" s="60" t="str">
        <f t="shared" ref="E97" si="583">IF(E92=0,"0",INT(E96/E92*100)/100)</f>
        <v>0</v>
      </c>
      <c r="F97" s="60" t="str">
        <f t="shared" ref="F97" si="584">IF(F92=0,"0",INT(F96/F92*100)/100)</f>
        <v>0</v>
      </c>
      <c r="G97" s="60" t="str">
        <f t="shared" ref="G97" si="585">IF(G92=0,"0",INT(G96/G92*100)/100)</f>
        <v>0</v>
      </c>
      <c r="H97" s="60" t="str">
        <f t="shared" ref="H97" si="586">IF(H92=0,"0",INT(H96/H92*100)/100)</f>
        <v>0</v>
      </c>
      <c r="I97" s="60" t="str">
        <f t="shared" ref="I97" si="587">IF(I92=0,"0",INT(I96/I92*100)/100)</f>
        <v>0</v>
      </c>
      <c r="J97" s="60" t="str">
        <f t="shared" ref="J97" si="588">IF(J92=0,"0",INT(J96/J92*100)/100)</f>
        <v>0</v>
      </c>
      <c r="K97" s="60" t="str">
        <f t="shared" ref="K97" si="589">IF(K92=0,"0",INT(K96/K92*100)/100)</f>
        <v>0</v>
      </c>
      <c r="L97" s="60" t="str">
        <f t="shared" ref="L97" si="590">IF(L92=0,"0",INT(L96/L92*100)/100)</f>
        <v>0</v>
      </c>
      <c r="M97" s="60" t="str">
        <f t="shared" ref="M97" si="591">IF(M92=0,"0",INT(M96/M92*100)/100)</f>
        <v>0</v>
      </c>
      <c r="N97" s="60" t="str">
        <f t="shared" ref="N97" si="592">IF(N92=0,"0",INT(N96/N92*100)/100)</f>
        <v>0</v>
      </c>
      <c r="O97" s="60" t="str">
        <f t="shared" ref="O97" si="593">IF(O92=0,"0",INT(O96/O92*100)/100)</f>
        <v>0</v>
      </c>
      <c r="P97" s="60" t="str">
        <f t="shared" ref="P97" si="594">IF(P92=0,"0",INT(P96/P92*100)/100)</f>
        <v>0</v>
      </c>
      <c r="Q97" s="60" t="str">
        <f t="shared" ref="Q97" si="595">IF(Q92=0,"0",INT(Q96/Q92*100)/100)</f>
        <v>0</v>
      </c>
      <c r="R97" s="60" t="str">
        <f t="shared" ref="R97" si="596">IF(R92=0,"0",INT(R96/R92*100)/100)</f>
        <v>0</v>
      </c>
      <c r="S97" s="60" t="str">
        <f t="shared" ref="S97" si="597">IF(S92=0,"0",INT(S96/S92*100)/100)</f>
        <v>0</v>
      </c>
      <c r="T97" s="60" t="str">
        <f t="shared" ref="T97" si="598">IF(T92=0,"0",INT(T96/T92*100)/100)</f>
        <v>0</v>
      </c>
      <c r="U97" s="60" t="str">
        <f t="shared" ref="U97" si="599">IF(U92=0,"0",INT(U96/U92*100)/100)</f>
        <v>0</v>
      </c>
      <c r="V97" s="60" t="str">
        <f t="shared" ref="V97" si="600">IF(V92=0,"0",INT(V96/V92*100)/100)</f>
        <v>0</v>
      </c>
      <c r="W97" s="60" t="str">
        <f t="shared" ref="W97" si="601">IF(W92=0,"0",INT(W96/W92*100)/100)</f>
        <v>0</v>
      </c>
      <c r="X97" s="60" t="str">
        <f t="shared" ref="X97" si="602">IF(X92=0,"0",INT(X96/X92*100)/100)</f>
        <v>0</v>
      </c>
      <c r="Y97" s="61" t="str">
        <f t="shared" ref="Y97" si="603">IF(Y92=0,"0",INT(Y96/Y92*100)/100)</f>
        <v>0</v>
      </c>
      <c r="Z97" s="62" t="str">
        <f t="shared" ref="Z97" si="604">IF(Z92=0,"0",INT(Z96/Z92*100)/100)</f>
        <v>0</v>
      </c>
      <c r="AA97" s="84" t="str">
        <f t="shared" ref="AA97" si="605">IF(AA92=0,"0",INT(AA96/AA92*100)/100)</f>
        <v>0</v>
      </c>
    </row>
    <row r="98" spans="1:27" ht="14.25" thickBot="1" x14ac:dyDescent="0.2">
      <c r="A98" s="64" t="s">
        <v>20</v>
      </c>
      <c r="B98" s="65"/>
      <c r="C98" s="65"/>
      <c r="D98" s="65"/>
      <c r="E98" s="65"/>
      <c r="F98" s="65"/>
      <c r="G98" s="65"/>
      <c r="H98" s="65"/>
      <c r="I98" s="65"/>
      <c r="J98" s="65"/>
      <c r="K98" s="65"/>
      <c r="L98" s="65"/>
      <c r="M98" s="65"/>
      <c r="N98" s="65"/>
      <c r="O98" s="65"/>
      <c r="P98" s="65"/>
      <c r="Q98" s="65"/>
      <c r="R98" s="65"/>
      <c r="S98" s="65"/>
      <c r="T98" s="65"/>
      <c r="U98" s="65"/>
      <c r="V98" s="65"/>
      <c r="W98" s="65"/>
      <c r="X98" s="65"/>
      <c r="Y98" s="65"/>
      <c r="Z98" s="65"/>
      <c r="AA98" s="66"/>
    </row>
    <row r="99" spans="1:27" ht="14.25" thickTop="1" x14ac:dyDescent="0.15">
      <c r="A99" s="67" t="s">
        <v>9</v>
      </c>
      <c r="B99" s="231" t="s">
        <v>1</v>
      </c>
      <c r="C99" s="221"/>
      <c r="D99" s="222"/>
      <c r="E99" s="220" t="s">
        <v>2</v>
      </c>
      <c r="F99" s="221"/>
      <c r="G99" s="222"/>
      <c r="H99" s="220" t="s">
        <v>3</v>
      </c>
      <c r="I99" s="221"/>
      <c r="J99" s="222"/>
      <c r="K99" s="220" t="s">
        <v>12</v>
      </c>
      <c r="L99" s="221"/>
      <c r="M99" s="222"/>
      <c r="N99" s="229" t="s">
        <v>19</v>
      </c>
      <c r="O99" s="221"/>
      <c r="P99" s="221"/>
      <c r="Q99" s="221"/>
      <c r="R99" s="221"/>
      <c r="S99" s="221"/>
      <c r="T99" s="221"/>
      <c r="U99" s="221"/>
      <c r="V99" s="221"/>
      <c r="W99" s="221"/>
      <c r="X99" s="221"/>
      <c r="Y99" s="221"/>
      <c r="Z99" s="221"/>
      <c r="AA99" s="230"/>
    </row>
    <row r="100" spans="1:27" ht="14.25" thickBot="1" x14ac:dyDescent="0.2">
      <c r="A100" s="70">
        <f>A86+1</f>
        <v>8</v>
      </c>
      <c r="B100" s="224"/>
      <c r="C100" s="224"/>
      <c r="D100" s="225"/>
      <c r="E100" s="223"/>
      <c r="F100" s="224"/>
      <c r="G100" s="225"/>
      <c r="H100" s="223"/>
      <c r="I100" s="224"/>
      <c r="J100" s="225"/>
      <c r="K100" s="223"/>
      <c r="L100" s="224"/>
      <c r="M100" s="225"/>
      <c r="N100" s="226"/>
      <c r="O100" s="227"/>
      <c r="P100" s="227"/>
      <c r="Q100" s="227"/>
      <c r="R100" s="227"/>
      <c r="S100" s="227"/>
      <c r="T100" s="227"/>
      <c r="U100" s="227"/>
      <c r="V100" s="227"/>
      <c r="W100" s="227"/>
      <c r="X100" s="227"/>
      <c r="Y100" s="227"/>
      <c r="Z100" s="227"/>
      <c r="AA100" s="228"/>
    </row>
    <row r="101" spans="1:27" ht="14.25" thickBot="1" x14ac:dyDescent="0.2">
      <c r="A101" s="34" t="s">
        <v>8</v>
      </c>
      <c r="B101" s="55" t="s">
        <v>4</v>
      </c>
      <c r="C101" s="56"/>
      <c r="D101" s="56"/>
      <c r="E101" s="56"/>
      <c r="F101" s="56"/>
      <c r="G101" s="56"/>
      <c r="H101" s="56"/>
      <c r="I101" s="56"/>
      <c r="J101" s="56"/>
      <c r="K101" s="56"/>
      <c r="L101" s="56"/>
      <c r="M101" s="56"/>
      <c r="N101" s="56"/>
      <c r="O101" s="56"/>
      <c r="P101" s="56"/>
      <c r="Q101" s="56"/>
      <c r="R101" s="56"/>
      <c r="S101" s="56"/>
      <c r="T101" s="56"/>
      <c r="U101" s="56"/>
      <c r="V101" s="56"/>
      <c r="W101" s="56"/>
      <c r="X101" s="56"/>
      <c r="Y101" s="57"/>
      <c r="Z101" s="40"/>
      <c r="AA101" s="41"/>
    </row>
    <row r="102" spans="1:27" ht="14.25" thickBot="1" x14ac:dyDescent="0.2">
      <c r="A102" s="69"/>
      <c r="B102" s="51">
        <v>0.29166666666666669</v>
      </c>
      <c r="C102" s="52">
        <v>0.33333333333333298</v>
      </c>
      <c r="D102" s="52">
        <v>0.375</v>
      </c>
      <c r="E102" s="52">
        <v>0.41666666666666702</v>
      </c>
      <c r="F102" s="52">
        <v>0.45833333333333298</v>
      </c>
      <c r="G102" s="52">
        <v>0.5</v>
      </c>
      <c r="H102" s="52">
        <v>0.54166666666666696</v>
      </c>
      <c r="I102" s="52">
        <v>0.58333333333333304</v>
      </c>
      <c r="J102" s="52">
        <v>0.625</v>
      </c>
      <c r="K102" s="52">
        <v>0.66666666666666696</v>
      </c>
      <c r="L102" s="52">
        <v>0.70833333333333004</v>
      </c>
      <c r="M102" s="52">
        <v>0.749999999999996</v>
      </c>
      <c r="N102" s="53">
        <v>0.79166666666666297</v>
      </c>
      <c r="O102" s="53">
        <v>0.83333333333333004</v>
      </c>
      <c r="P102" s="53">
        <v>0.874999999999996</v>
      </c>
      <c r="Q102" s="53">
        <v>0.91666666666666297</v>
      </c>
      <c r="R102" s="53">
        <v>0.95833333333333004</v>
      </c>
      <c r="S102" s="53">
        <v>0.999999999999997</v>
      </c>
      <c r="T102" s="53">
        <v>1.0416666666666601</v>
      </c>
      <c r="U102" s="53">
        <v>1.0833333333333299</v>
      </c>
      <c r="V102" s="53">
        <v>1.125</v>
      </c>
      <c r="W102" s="53">
        <v>1.1666666666666601</v>
      </c>
      <c r="X102" s="53">
        <v>1.2083333333333299</v>
      </c>
      <c r="Y102" s="54">
        <v>1.25</v>
      </c>
      <c r="Z102" s="8" t="s">
        <v>11</v>
      </c>
      <c r="AA102" s="76" t="s">
        <v>10</v>
      </c>
    </row>
    <row r="103" spans="1:27" x14ac:dyDescent="0.15">
      <c r="A103" s="68" t="s">
        <v>6</v>
      </c>
      <c r="B103" s="7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6"/>
      <c r="Z103" s="10">
        <f>SUM(B103:Y103)</f>
        <v>0</v>
      </c>
      <c r="AA103" s="77">
        <f>SUM(B103:O103)</f>
        <v>0</v>
      </c>
    </row>
    <row r="104" spans="1:27" x14ac:dyDescent="0.15">
      <c r="A104" s="43" t="s">
        <v>5</v>
      </c>
      <c r="B104" s="7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6"/>
      <c r="Z104" s="10">
        <f t="shared" ref="Z104:Z106" si="606">SUM(B104:Y104)</f>
        <v>0</v>
      </c>
      <c r="AA104" s="77">
        <f t="shared" ref="AA104:AA106" si="607">SUM(B104:O104)</f>
        <v>0</v>
      </c>
    </row>
    <row r="105" spans="1:27" ht="14.25" thickBot="1" x14ac:dyDescent="0.2">
      <c r="A105" s="44" t="s">
        <v>7</v>
      </c>
      <c r="B105" s="4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3"/>
      <c r="Z105" s="12">
        <f t="shared" si="606"/>
        <v>0</v>
      </c>
      <c r="AA105" s="78">
        <f t="shared" si="607"/>
        <v>0</v>
      </c>
    </row>
    <row r="106" spans="1:27" ht="14.25" thickBot="1" x14ac:dyDescent="0.2">
      <c r="A106" s="45" t="s">
        <v>16</v>
      </c>
      <c r="B106" s="30">
        <f>SUM(B103:B105)</f>
        <v>0</v>
      </c>
      <c r="C106" s="15">
        <f t="shared" ref="C106" si="608">SUM(C103:C105)</f>
        <v>0</v>
      </c>
      <c r="D106" s="15">
        <f t="shared" ref="D106" si="609">SUM(D103:D105)</f>
        <v>0</v>
      </c>
      <c r="E106" s="15">
        <f t="shared" ref="E106" si="610">SUM(E103:E105)</f>
        <v>0</v>
      </c>
      <c r="F106" s="15">
        <f t="shared" ref="F106" si="611">SUM(F103:F105)</f>
        <v>0</v>
      </c>
      <c r="G106" s="15">
        <f t="shared" ref="G106" si="612">SUM(G103:G105)</f>
        <v>0</v>
      </c>
      <c r="H106" s="15">
        <f t="shared" ref="H106" si="613">SUM(H103:H105)</f>
        <v>0</v>
      </c>
      <c r="I106" s="15">
        <f t="shared" ref="I106" si="614">SUM(I103:I105)</f>
        <v>0</v>
      </c>
      <c r="J106" s="15">
        <f t="shared" ref="J106" si="615">SUM(J103:J105)</f>
        <v>0</v>
      </c>
      <c r="K106" s="15">
        <f t="shared" ref="K106" si="616">SUM(K103:K105)</f>
        <v>0</v>
      </c>
      <c r="L106" s="15">
        <f t="shared" ref="L106" si="617">SUM(L103:L105)</f>
        <v>0</v>
      </c>
      <c r="M106" s="15">
        <f t="shared" ref="M106" si="618">SUM(M103:M105)</f>
        <v>0</v>
      </c>
      <c r="N106" s="15">
        <f t="shared" ref="N106" si="619">SUM(N103:N105)</f>
        <v>0</v>
      </c>
      <c r="O106" s="15">
        <f t="shared" ref="O106" si="620">SUM(O103:O105)</f>
        <v>0</v>
      </c>
      <c r="P106" s="15">
        <f t="shared" ref="P106" si="621">SUM(P103:P105)</f>
        <v>0</v>
      </c>
      <c r="Q106" s="15">
        <f t="shared" ref="Q106" si="622">SUM(Q103:Q105)</f>
        <v>0</v>
      </c>
      <c r="R106" s="15">
        <f t="shared" ref="R106" si="623">SUM(R103:R105)</f>
        <v>0</v>
      </c>
      <c r="S106" s="15">
        <f t="shared" ref="S106" si="624">SUM(S103:S105)</f>
        <v>0</v>
      </c>
      <c r="T106" s="15">
        <f t="shared" ref="T106" si="625">SUM(T103:T105)</f>
        <v>0</v>
      </c>
      <c r="U106" s="15">
        <f t="shared" ref="U106" si="626">SUM(U103:U105)</f>
        <v>0</v>
      </c>
      <c r="V106" s="15">
        <f t="shared" ref="V106" si="627">SUM(V103:V105)</f>
        <v>0</v>
      </c>
      <c r="W106" s="15">
        <f t="shared" ref="W106" si="628">SUM(W103:W105)</f>
        <v>0</v>
      </c>
      <c r="X106" s="15">
        <f t="shared" ref="X106" si="629">SUM(X103:X105)</f>
        <v>0</v>
      </c>
      <c r="Y106" s="16">
        <f t="shared" ref="Y106" si="630">SUM(Y103:Y105)</f>
        <v>0</v>
      </c>
      <c r="Z106" s="14">
        <f t="shared" si="606"/>
        <v>0</v>
      </c>
      <c r="AA106" s="79">
        <f t="shared" si="607"/>
        <v>0</v>
      </c>
    </row>
    <row r="107" spans="1:27" ht="41.25" thickBot="1" x14ac:dyDescent="0.2">
      <c r="A107" s="46" t="s">
        <v>31</v>
      </c>
      <c r="B107" s="35">
        <f>IF(A$4="",0,INT(B106*$A102/461*100)/100)</f>
        <v>0</v>
      </c>
      <c r="C107" s="36">
        <f t="shared" ref="C107" si="631">IF(B$4="",0,INT(C106*$A102/461*100)/100)</f>
        <v>0</v>
      </c>
      <c r="D107" s="36">
        <f t="shared" ref="D107" si="632">IF(C$4="",0,INT(D106*$A102/461*100)/100)</f>
        <v>0</v>
      </c>
      <c r="E107" s="36">
        <f t="shared" ref="E107" si="633">IF(D$4="",0,INT(E106*$A102/461*100)/100)</f>
        <v>0</v>
      </c>
      <c r="F107" s="36">
        <f t="shared" ref="F107" si="634">IF(E$4="",0,INT(F106*$A102/461*100)/100)</f>
        <v>0</v>
      </c>
      <c r="G107" s="36">
        <f t="shared" ref="G107" si="635">IF(F$4="",0,INT(G106*$A102/461*100)/100)</f>
        <v>0</v>
      </c>
      <c r="H107" s="36">
        <f t="shared" ref="H107" si="636">IF(G$4="",0,INT(H106*$A102/461*100)/100)</f>
        <v>0</v>
      </c>
      <c r="I107" s="36">
        <f t="shared" ref="I107" si="637">IF(H$4="",0,INT(I106*$A102/461*100)/100)</f>
        <v>0</v>
      </c>
      <c r="J107" s="36">
        <f t="shared" ref="J107" si="638">IF(I$4="",0,INT(J106*$A102/461*100)/100)</f>
        <v>0</v>
      </c>
      <c r="K107" s="36">
        <f t="shared" ref="K107" si="639">IF(J$4="",0,INT(K106*$A102/461*100)/100)</f>
        <v>0</v>
      </c>
      <c r="L107" s="36">
        <f t="shared" ref="L107" si="640">IF(K$4="",0,INT(L106*$A102/461*100)/100)</f>
        <v>0</v>
      </c>
      <c r="M107" s="36">
        <f t="shared" ref="M107" si="641">IF(L$4="",0,INT(M106*$A102/461*100)/100)</f>
        <v>0</v>
      </c>
      <c r="N107" s="36">
        <f t="shared" ref="N107" si="642">IF(M$4="",0,INT(N106*$A102/461*100)/100)</f>
        <v>0</v>
      </c>
      <c r="O107" s="36">
        <f t="shared" ref="O107" si="643">IF(N$4="",0,INT(O106*$A102/461*100)/100)</f>
        <v>0</v>
      </c>
      <c r="P107" s="36">
        <f t="shared" ref="P107" si="644">IF(O$4="",0,INT(P106*$A102/461*100)/100)</f>
        <v>0</v>
      </c>
      <c r="Q107" s="36">
        <f t="shared" ref="Q107" si="645">IF(P$4="",0,INT(Q106*$A102/461*100)/100)</f>
        <v>0</v>
      </c>
      <c r="R107" s="36">
        <f t="shared" ref="R107" si="646">IF(Q$4="",0,INT(R106*$A102/461*100)/100)</f>
        <v>0</v>
      </c>
      <c r="S107" s="36">
        <f t="shared" ref="S107" si="647">IF(R$4="",0,INT(S106*$A102/461*100)/100)</f>
        <v>0</v>
      </c>
      <c r="T107" s="36">
        <f t="shared" ref="T107" si="648">IF(S$4="",0,INT(T106*$A102/461*100)/100)</f>
        <v>0</v>
      </c>
      <c r="U107" s="36">
        <f t="shared" ref="U107" si="649">IF(T$4="",0,INT(U106*$A102/461*100)/100)</f>
        <v>0</v>
      </c>
      <c r="V107" s="36">
        <f t="shared" ref="V107" si="650">IF(U$4="",0,INT(V106*$A102/461*100)/100)</f>
        <v>0</v>
      </c>
      <c r="W107" s="36">
        <f t="shared" ref="W107" si="651">IF(V$4="",0,INT(W106*$A102/461*100)/100)</f>
        <v>0</v>
      </c>
      <c r="X107" s="36">
        <f t="shared" ref="X107" si="652">IF(W$4="",0,INT(X106*$A102/461*100)/100)</f>
        <v>0</v>
      </c>
      <c r="Y107" s="37">
        <f t="shared" ref="Y107" si="653">IF(X$4="",0,INT(Y106*$A102/461*100)/100)</f>
        <v>0</v>
      </c>
      <c r="Z107" s="38">
        <f t="shared" ref="Z107" si="654">IF(Y$4="",0,INT(Z106*$A102/461*100)/100)</f>
        <v>0</v>
      </c>
      <c r="AA107" s="80">
        <f t="shared" ref="AA107" si="655">IF(Z$4="",0,INT(AA106*$A102/461*100)/100)</f>
        <v>0</v>
      </c>
    </row>
    <row r="108" spans="1:27" x14ac:dyDescent="0.15">
      <c r="A108" s="48" t="s">
        <v>13</v>
      </c>
      <c r="B108" s="31"/>
      <c r="C108" s="22"/>
      <c r="D108" s="22"/>
      <c r="E108" s="22"/>
      <c r="F108" s="22"/>
      <c r="G108" s="22"/>
      <c r="H108" s="22"/>
      <c r="I108" s="22"/>
      <c r="J108" s="22"/>
      <c r="K108" s="22"/>
      <c r="L108" s="22"/>
      <c r="M108" s="22"/>
      <c r="N108" s="22"/>
      <c r="O108" s="22"/>
      <c r="P108" s="22"/>
      <c r="Q108" s="22"/>
      <c r="R108" s="22"/>
      <c r="S108" s="22"/>
      <c r="T108" s="22"/>
      <c r="U108" s="22"/>
      <c r="V108" s="22"/>
      <c r="W108" s="22"/>
      <c r="X108" s="22"/>
      <c r="Y108" s="23"/>
      <c r="Z108" s="24">
        <f>SUM(B108:Y108)</f>
        <v>0</v>
      </c>
      <c r="AA108" s="81">
        <f>SUM(B108:O108)</f>
        <v>0</v>
      </c>
    </row>
    <row r="109" spans="1:27" ht="14.25" thickBot="1" x14ac:dyDescent="0.2">
      <c r="A109" s="49" t="s">
        <v>14</v>
      </c>
      <c r="B109" s="32"/>
      <c r="C109" s="18"/>
      <c r="D109" s="18"/>
      <c r="E109" s="18"/>
      <c r="F109" s="18"/>
      <c r="G109" s="18"/>
      <c r="H109" s="18"/>
      <c r="I109" s="18"/>
      <c r="J109" s="18"/>
      <c r="K109" s="18"/>
      <c r="L109" s="18"/>
      <c r="M109" s="18"/>
      <c r="N109" s="18"/>
      <c r="O109" s="18"/>
      <c r="P109" s="18"/>
      <c r="Q109" s="18"/>
      <c r="R109" s="18"/>
      <c r="S109" s="18"/>
      <c r="T109" s="18"/>
      <c r="U109" s="18"/>
      <c r="V109" s="18"/>
      <c r="W109" s="18"/>
      <c r="X109" s="18"/>
      <c r="Y109" s="19"/>
      <c r="Z109" s="20">
        <f>SUM(B109:Y109)</f>
        <v>0</v>
      </c>
      <c r="AA109" s="82">
        <f>SUM(B109:O109)</f>
        <v>0</v>
      </c>
    </row>
    <row r="110" spans="1:27" x14ac:dyDescent="0.15">
      <c r="A110" s="50" t="s">
        <v>15</v>
      </c>
      <c r="B110" s="33">
        <f>SUM(B108:B109)</f>
        <v>0</v>
      </c>
      <c r="C110" s="27">
        <f t="shared" ref="C110" si="656">SUM(C108:C109)</f>
        <v>0</v>
      </c>
      <c r="D110" s="27">
        <f t="shared" ref="D110" si="657">SUM(D108:D109)</f>
        <v>0</v>
      </c>
      <c r="E110" s="27">
        <f t="shared" ref="E110" si="658">SUM(E108:E109)</f>
        <v>0</v>
      </c>
      <c r="F110" s="27">
        <f t="shared" ref="F110" si="659">SUM(F108:F109)</f>
        <v>0</v>
      </c>
      <c r="G110" s="27">
        <f t="shared" ref="G110" si="660">SUM(G108:G109)</f>
        <v>0</v>
      </c>
      <c r="H110" s="27">
        <f t="shared" ref="H110" si="661">SUM(H108:H109)</f>
        <v>0</v>
      </c>
      <c r="I110" s="27">
        <f t="shared" ref="I110" si="662">SUM(I108:I109)</f>
        <v>0</v>
      </c>
      <c r="J110" s="27">
        <f t="shared" ref="J110" si="663">SUM(J108:J109)</f>
        <v>0</v>
      </c>
      <c r="K110" s="27">
        <f t="shared" ref="K110" si="664">SUM(K108:K109)</f>
        <v>0</v>
      </c>
      <c r="L110" s="27">
        <f t="shared" ref="L110" si="665">SUM(L108:L109)</f>
        <v>0</v>
      </c>
      <c r="M110" s="27">
        <f t="shared" ref="M110" si="666">SUM(M108:M109)</f>
        <v>0</v>
      </c>
      <c r="N110" s="27">
        <f t="shared" ref="N110" si="667">SUM(N108:N109)</f>
        <v>0</v>
      </c>
      <c r="O110" s="27">
        <f t="shared" ref="O110" si="668">SUM(O108:O109)</f>
        <v>0</v>
      </c>
      <c r="P110" s="27">
        <f t="shared" ref="P110" si="669">SUM(P108:P109)</f>
        <v>0</v>
      </c>
      <c r="Q110" s="27">
        <f t="shared" ref="Q110" si="670">SUM(Q108:Q109)</f>
        <v>0</v>
      </c>
      <c r="R110" s="27">
        <f t="shared" ref="R110" si="671">SUM(R108:R109)</f>
        <v>0</v>
      </c>
      <c r="S110" s="27">
        <f t="shared" ref="S110" si="672">SUM(S108:S109)</f>
        <v>0</v>
      </c>
      <c r="T110" s="27">
        <f t="shared" ref="T110" si="673">SUM(T108:T109)</f>
        <v>0</v>
      </c>
      <c r="U110" s="27">
        <f t="shared" ref="U110" si="674">SUM(U108:U109)</f>
        <v>0</v>
      </c>
      <c r="V110" s="27">
        <f t="shared" ref="V110" si="675">SUM(V108:V109)</f>
        <v>0</v>
      </c>
      <c r="W110" s="27">
        <f t="shared" ref="W110" si="676">SUM(W108:W109)</f>
        <v>0</v>
      </c>
      <c r="X110" s="27">
        <f t="shared" ref="X110" si="677">SUM(X108:X109)</f>
        <v>0</v>
      </c>
      <c r="Y110" s="28">
        <f t="shared" ref="Y110" si="678">SUM(Y108:Y109)</f>
        <v>0</v>
      </c>
      <c r="Z110" s="26">
        <f t="shared" ref="Z110" si="679">SUM(Z108:Z109)</f>
        <v>0</v>
      </c>
      <c r="AA110" s="83">
        <f t="shared" ref="AA110" si="680">SUM(AA108:AA109)</f>
        <v>0</v>
      </c>
    </row>
    <row r="111" spans="1:27" ht="14.25" thickBot="1" x14ac:dyDescent="0.2">
      <c r="A111" s="58" t="s">
        <v>18</v>
      </c>
      <c r="B111" s="59" t="str">
        <f>IF(B106=0,"0",INT(B110/B106*100)/100)</f>
        <v>0</v>
      </c>
      <c r="C111" s="60" t="str">
        <f t="shared" ref="C111" si="681">IF(C106=0,"0",INT(C110/C106*100)/100)</f>
        <v>0</v>
      </c>
      <c r="D111" s="60" t="str">
        <f t="shared" ref="D111" si="682">IF(D106=0,"0",INT(D110/D106*100)/100)</f>
        <v>0</v>
      </c>
      <c r="E111" s="60" t="str">
        <f t="shared" ref="E111" si="683">IF(E106=0,"0",INT(E110/E106*100)/100)</f>
        <v>0</v>
      </c>
      <c r="F111" s="60" t="str">
        <f t="shared" ref="F111" si="684">IF(F106=0,"0",INT(F110/F106*100)/100)</f>
        <v>0</v>
      </c>
      <c r="G111" s="60" t="str">
        <f t="shared" ref="G111" si="685">IF(G106=0,"0",INT(G110/G106*100)/100)</f>
        <v>0</v>
      </c>
      <c r="H111" s="60" t="str">
        <f t="shared" ref="H111" si="686">IF(H106=0,"0",INT(H110/H106*100)/100)</f>
        <v>0</v>
      </c>
      <c r="I111" s="60" t="str">
        <f t="shared" ref="I111" si="687">IF(I106=0,"0",INT(I110/I106*100)/100)</f>
        <v>0</v>
      </c>
      <c r="J111" s="60" t="str">
        <f t="shared" ref="J111" si="688">IF(J106=0,"0",INT(J110/J106*100)/100)</f>
        <v>0</v>
      </c>
      <c r="K111" s="60" t="str">
        <f t="shared" ref="K111" si="689">IF(K106=0,"0",INT(K110/K106*100)/100)</f>
        <v>0</v>
      </c>
      <c r="L111" s="60" t="str">
        <f t="shared" ref="L111" si="690">IF(L106=0,"0",INT(L110/L106*100)/100)</f>
        <v>0</v>
      </c>
      <c r="M111" s="60" t="str">
        <f t="shared" ref="M111" si="691">IF(M106=0,"0",INT(M110/M106*100)/100)</f>
        <v>0</v>
      </c>
      <c r="N111" s="60" t="str">
        <f t="shared" ref="N111" si="692">IF(N106=0,"0",INT(N110/N106*100)/100)</f>
        <v>0</v>
      </c>
      <c r="O111" s="60" t="str">
        <f t="shared" ref="O111" si="693">IF(O106=0,"0",INT(O110/O106*100)/100)</f>
        <v>0</v>
      </c>
      <c r="P111" s="60" t="str">
        <f t="shared" ref="P111" si="694">IF(P106=0,"0",INT(P110/P106*100)/100)</f>
        <v>0</v>
      </c>
      <c r="Q111" s="60" t="str">
        <f t="shared" ref="Q111" si="695">IF(Q106=0,"0",INT(Q110/Q106*100)/100)</f>
        <v>0</v>
      </c>
      <c r="R111" s="60" t="str">
        <f t="shared" ref="R111" si="696">IF(R106=0,"0",INT(R110/R106*100)/100)</f>
        <v>0</v>
      </c>
      <c r="S111" s="60" t="str">
        <f t="shared" ref="S111" si="697">IF(S106=0,"0",INT(S110/S106*100)/100)</f>
        <v>0</v>
      </c>
      <c r="T111" s="60" t="str">
        <f t="shared" ref="T111" si="698">IF(T106=0,"0",INT(T110/T106*100)/100)</f>
        <v>0</v>
      </c>
      <c r="U111" s="60" t="str">
        <f t="shared" ref="U111" si="699">IF(U106=0,"0",INT(U110/U106*100)/100)</f>
        <v>0</v>
      </c>
      <c r="V111" s="60" t="str">
        <f t="shared" ref="V111" si="700">IF(V106=0,"0",INT(V110/V106*100)/100)</f>
        <v>0</v>
      </c>
      <c r="W111" s="60" t="str">
        <f t="shared" ref="W111" si="701">IF(W106=0,"0",INT(W110/W106*100)/100)</f>
        <v>0</v>
      </c>
      <c r="X111" s="60" t="str">
        <f t="shared" ref="X111" si="702">IF(X106=0,"0",INT(X110/X106*100)/100)</f>
        <v>0</v>
      </c>
      <c r="Y111" s="61" t="str">
        <f t="shared" ref="Y111" si="703">IF(Y106=0,"0",INT(Y110/Y106*100)/100)</f>
        <v>0</v>
      </c>
      <c r="Z111" s="62" t="str">
        <f t="shared" ref="Z111" si="704">IF(Z106=0,"0",INT(Z110/Z106*100)/100)</f>
        <v>0</v>
      </c>
      <c r="AA111" s="84" t="str">
        <f t="shared" ref="AA111" si="705">IF(AA106=0,"0",INT(AA110/AA106*100)/100)</f>
        <v>0</v>
      </c>
    </row>
    <row r="112" spans="1:27" ht="14.25" thickBot="1" x14ac:dyDescent="0.2">
      <c r="A112" s="64" t="s">
        <v>20</v>
      </c>
      <c r="B112" s="65"/>
      <c r="C112" s="65"/>
      <c r="D112" s="65"/>
      <c r="E112" s="65"/>
      <c r="F112" s="65"/>
      <c r="G112" s="65"/>
      <c r="H112" s="65"/>
      <c r="I112" s="65"/>
      <c r="J112" s="65"/>
      <c r="K112" s="65"/>
      <c r="L112" s="65"/>
      <c r="M112" s="65"/>
      <c r="N112" s="65"/>
      <c r="O112" s="65"/>
      <c r="P112" s="65"/>
      <c r="Q112" s="65"/>
      <c r="R112" s="65"/>
      <c r="S112" s="65"/>
      <c r="T112" s="65"/>
      <c r="U112" s="65"/>
      <c r="V112" s="65"/>
      <c r="W112" s="65"/>
      <c r="X112" s="65"/>
      <c r="Y112" s="65"/>
      <c r="Z112" s="65"/>
      <c r="AA112" s="66"/>
    </row>
    <row r="113" spans="1:27" ht="14.25" thickTop="1" x14ac:dyDescent="0.15">
      <c r="A113" s="67" t="s">
        <v>9</v>
      </c>
      <c r="B113" s="231" t="s">
        <v>1</v>
      </c>
      <c r="C113" s="221"/>
      <c r="D113" s="222"/>
      <c r="E113" s="220" t="s">
        <v>2</v>
      </c>
      <c r="F113" s="221"/>
      <c r="G113" s="222"/>
      <c r="H113" s="220" t="s">
        <v>3</v>
      </c>
      <c r="I113" s="221"/>
      <c r="J113" s="222"/>
      <c r="K113" s="220" t="s">
        <v>12</v>
      </c>
      <c r="L113" s="221"/>
      <c r="M113" s="222"/>
      <c r="N113" s="229" t="s">
        <v>19</v>
      </c>
      <c r="O113" s="221"/>
      <c r="P113" s="221"/>
      <c r="Q113" s="221"/>
      <c r="R113" s="221"/>
      <c r="S113" s="221"/>
      <c r="T113" s="221"/>
      <c r="U113" s="221"/>
      <c r="V113" s="221"/>
      <c r="W113" s="221"/>
      <c r="X113" s="221"/>
      <c r="Y113" s="221"/>
      <c r="Z113" s="221"/>
      <c r="AA113" s="230"/>
    </row>
    <row r="114" spans="1:27" ht="14.25" thickBot="1" x14ac:dyDescent="0.2">
      <c r="A114" s="70">
        <f>A100+1</f>
        <v>9</v>
      </c>
      <c r="B114" s="224"/>
      <c r="C114" s="224"/>
      <c r="D114" s="225"/>
      <c r="E114" s="223"/>
      <c r="F114" s="224"/>
      <c r="G114" s="225"/>
      <c r="H114" s="223"/>
      <c r="I114" s="224"/>
      <c r="J114" s="225"/>
      <c r="K114" s="223"/>
      <c r="L114" s="224"/>
      <c r="M114" s="225"/>
      <c r="N114" s="226"/>
      <c r="O114" s="227"/>
      <c r="P114" s="227"/>
      <c r="Q114" s="227"/>
      <c r="R114" s="227"/>
      <c r="S114" s="227"/>
      <c r="T114" s="227"/>
      <c r="U114" s="227"/>
      <c r="V114" s="227"/>
      <c r="W114" s="227"/>
      <c r="X114" s="227"/>
      <c r="Y114" s="227"/>
      <c r="Z114" s="227"/>
      <c r="AA114" s="228"/>
    </row>
    <row r="115" spans="1:27" ht="14.25" thickBot="1" x14ac:dyDescent="0.2">
      <c r="A115" s="34" t="s">
        <v>8</v>
      </c>
      <c r="B115" s="55" t="s">
        <v>4</v>
      </c>
      <c r="C115" s="56"/>
      <c r="D115" s="56"/>
      <c r="E115" s="56"/>
      <c r="F115" s="56"/>
      <c r="G115" s="56"/>
      <c r="H115" s="56"/>
      <c r="I115" s="56"/>
      <c r="J115" s="56"/>
      <c r="K115" s="56"/>
      <c r="L115" s="56"/>
      <c r="M115" s="56"/>
      <c r="N115" s="56"/>
      <c r="O115" s="56"/>
      <c r="P115" s="56"/>
      <c r="Q115" s="56"/>
      <c r="R115" s="56"/>
      <c r="S115" s="56"/>
      <c r="T115" s="56"/>
      <c r="U115" s="56"/>
      <c r="V115" s="56"/>
      <c r="W115" s="56"/>
      <c r="X115" s="56"/>
      <c r="Y115" s="57"/>
      <c r="Z115" s="40"/>
      <c r="AA115" s="41"/>
    </row>
    <row r="116" spans="1:27" ht="14.25" thickBot="1" x14ac:dyDescent="0.2">
      <c r="A116" s="69"/>
      <c r="B116" s="51">
        <v>0.29166666666666669</v>
      </c>
      <c r="C116" s="52">
        <v>0.33333333333333298</v>
      </c>
      <c r="D116" s="52">
        <v>0.375</v>
      </c>
      <c r="E116" s="52">
        <v>0.41666666666666702</v>
      </c>
      <c r="F116" s="52">
        <v>0.45833333333333298</v>
      </c>
      <c r="G116" s="52">
        <v>0.5</v>
      </c>
      <c r="H116" s="52">
        <v>0.54166666666666696</v>
      </c>
      <c r="I116" s="52">
        <v>0.58333333333333304</v>
      </c>
      <c r="J116" s="52">
        <v>0.625</v>
      </c>
      <c r="K116" s="52">
        <v>0.66666666666666696</v>
      </c>
      <c r="L116" s="52">
        <v>0.70833333333333004</v>
      </c>
      <c r="M116" s="52">
        <v>0.749999999999996</v>
      </c>
      <c r="N116" s="53">
        <v>0.79166666666666297</v>
      </c>
      <c r="O116" s="53">
        <v>0.83333333333333004</v>
      </c>
      <c r="P116" s="53">
        <v>0.874999999999996</v>
      </c>
      <c r="Q116" s="53">
        <v>0.91666666666666297</v>
      </c>
      <c r="R116" s="53">
        <v>0.95833333333333004</v>
      </c>
      <c r="S116" s="53">
        <v>0.999999999999997</v>
      </c>
      <c r="T116" s="53">
        <v>1.0416666666666601</v>
      </c>
      <c r="U116" s="53">
        <v>1.0833333333333299</v>
      </c>
      <c r="V116" s="53">
        <v>1.125</v>
      </c>
      <c r="W116" s="53">
        <v>1.1666666666666601</v>
      </c>
      <c r="X116" s="53">
        <v>1.2083333333333299</v>
      </c>
      <c r="Y116" s="54">
        <v>1.25</v>
      </c>
      <c r="Z116" s="8" t="s">
        <v>11</v>
      </c>
      <c r="AA116" s="76" t="s">
        <v>10</v>
      </c>
    </row>
    <row r="117" spans="1:27" x14ac:dyDescent="0.15">
      <c r="A117" s="68" t="s">
        <v>6</v>
      </c>
      <c r="B117" s="7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6"/>
      <c r="Z117" s="10">
        <f>SUM(B117:Y117)</f>
        <v>0</v>
      </c>
      <c r="AA117" s="77">
        <f>SUM(B117:O117)</f>
        <v>0</v>
      </c>
    </row>
    <row r="118" spans="1:27" x14ac:dyDescent="0.15">
      <c r="A118" s="43" t="s">
        <v>5</v>
      </c>
      <c r="B118" s="7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6"/>
      <c r="Z118" s="10">
        <f t="shared" ref="Z118:Z120" si="706">SUM(B118:Y118)</f>
        <v>0</v>
      </c>
      <c r="AA118" s="77">
        <f t="shared" ref="AA118:AA120" si="707">SUM(B118:O118)</f>
        <v>0</v>
      </c>
    </row>
    <row r="119" spans="1:27" ht="14.25" thickBot="1" x14ac:dyDescent="0.2">
      <c r="A119" s="44" t="s">
        <v>7</v>
      </c>
      <c r="B119" s="4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3"/>
      <c r="Z119" s="12">
        <f t="shared" si="706"/>
        <v>0</v>
      </c>
      <c r="AA119" s="78">
        <f t="shared" si="707"/>
        <v>0</v>
      </c>
    </row>
    <row r="120" spans="1:27" ht="14.25" thickBot="1" x14ac:dyDescent="0.2">
      <c r="A120" s="45" t="s">
        <v>16</v>
      </c>
      <c r="B120" s="30">
        <f>SUM(B117:B119)</f>
        <v>0</v>
      </c>
      <c r="C120" s="15">
        <f t="shared" ref="C120" si="708">SUM(C117:C119)</f>
        <v>0</v>
      </c>
      <c r="D120" s="15">
        <f t="shared" ref="D120" si="709">SUM(D117:D119)</f>
        <v>0</v>
      </c>
      <c r="E120" s="15">
        <f t="shared" ref="E120" si="710">SUM(E117:E119)</f>
        <v>0</v>
      </c>
      <c r="F120" s="15">
        <f t="shared" ref="F120" si="711">SUM(F117:F119)</f>
        <v>0</v>
      </c>
      <c r="G120" s="15">
        <f t="shared" ref="G120" si="712">SUM(G117:G119)</f>
        <v>0</v>
      </c>
      <c r="H120" s="15">
        <f t="shared" ref="H120" si="713">SUM(H117:H119)</f>
        <v>0</v>
      </c>
      <c r="I120" s="15">
        <f t="shared" ref="I120" si="714">SUM(I117:I119)</f>
        <v>0</v>
      </c>
      <c r="J120" s="15">
        <f t="shared" ref="J120" si="715">SUM(J117:J119)</f>
        <v>0</v>
      </c>
      <c r="K120" s="15">
        <f t="shared" ref="K120" si="716">SUM(K117:K119)</f>
        <v>0</v>
      </c>
      <c r="L120" s="15">
        <f t="shared" ref="L120" si="717">SUM(L117:L119)</f>
        <v>0</v>
      </c>
      <c r="M120" s="15">
        <f t="shared" ref="M120" si="718">SUM(M117:M119)</f>
        <v>0</v>
      </c>
      <c r="N120" s="15">
        <f t="shared" ref="N120" si="719">SUM(N117:N119)</f>
        <v>0</v>
      </c>
      <c r="O120" s="15">
        <f t="shared" ref="O120" si="720">SUM(O117:O119)</f>
        <v>0</v>
      </c>
      <c r="P120" s="15">
        <f t="shared" ref="P120" si="721">SUM(P117:P119)</f>
        <v>0</v>
      </c>
      <c r="Q120" s="15">
        <f t="shared" ref="Q120" si="722">SUM(Q117:Q119)</f>
        <v>0</v>
      </c>
      <c r="R120" s="15">
        <f t="shared" ref="R120" si="723">SUM(R117:R119)</f>
        <v>0</v>
      </c>
      <c r="S120" s="15">
        <f t="shared" ref="S120" si="724">SUM(S117:S119)</f>
        <v>0</v>
      </c>
      <c r="T120" s="15">
        <f t="shared" ref="T120" si="725">SUM(T117:T119)</f>
        <v>0</v>
      </c>
      <c r="U120" s="15">
        <f t="shared" ref="U120" si="726">SUM(U117:U119)</f>
        <v>0</v>
      </c>
      <c r="V120" s="15">
        <f t="shared" ref="V120" si="727">SUM(V117:V119)</f>
        <v>0</v>
      </c>
      <c r="W120" s="15">
        <f t="shared" ref="W120" si="728">SUM(W117:W119)</f>
        <v>0</v>
      </c>
      <c r="X120" s="15">
        <f t="shared" ref="X120" si="729">SUM(X117:X119)</f>
        <v>0</v>
      </c>
      <c r="Y120" s="16">
        <f t="shared" ref="Y120" si="730">SUM(Y117:Y119)</f>
        <v>0</v>
      </c>
      <c r="Z120" s="14">
        <f t="shared" si="706"/>
        <v>0</v>
      </c>
      <c r="AA120" s="79">
        <f t="shared" si="707"/>
        <v>0</v>
      </c>
    </row>
    <row r="121" spans="1:27" ht="41.25" thickBot="1" x14ac:dyDescent="0.2">
      <c r="A121" s="46" t="s">
        <v>31</v>
      </c>
      <c r="B121" s="35">
        <f>IF(A$4="",0,INT(B120*$A116/461*100)/100)</f>
        <v>0</v>
      </c>
      <c r="C121" s="36">
        <f t="shared" ref="C121" si="731">IF(B$4="",0,INT(C120*$A116/461*100)/100)</f>
        <v>0</v>
      </c>
      <c r="D121" s="36">
        <f t="shared" ref="D121" si="732">IF(C$4="",0,INT(D120*$A116/461*100)/100)</f>
        <v>0</v>
      </c>
      <c r="E121" s="36">
        <f t="shared" ref="E121" si="733">IF(D$4="",0,INT(E120*$A116/461*100)/100)</f>
        <v>0</v>
      </c>
      <c r="F121" s="36">
        <f t="shared" ref="F121" si="734">IF(E$4="",0,INT(F120*$A116/461*100)/100)</f>
        <v>0</v>
      </c>
      <c r="G121" s="36">
        <f t="shared" ref="G121" si="735">IF(F$4="",0,INT(G120*$A116/461*100)/100)</f>
        <v>0</v>
      </c>
      <c r="H121" s="36">
        <f t="shared" ref="H121" si="736">IF(G$4="",0,INT(H120*$A116/461*100)/100)</f>
        <v>0</v>
      </c>
      <c r="I121" s="36">
        <f t="shared" ref="I121" si="737">IF(H$4="",0,INT(I120*$A116/461*100)/100)</f>
        <v>0</v>
      </c>
      <c r="J121" s="36">
        <f t="shared" ref="J121" si="738">IF(I$4="",0,INT(J120*$A116/461*100)/100)</f>
        <v>0</v>
      </c>
      <c r="K121" s="36">
        <f t="shared" ref="K121" si="739">IF(J$4="",0,INT(K120*$A116/461*100)/100)</f>
        <v>0</v>
      </c>
      <c r="L121" s="36">
        <f t="shared" ref="L121" si="740">IF(K$4="",0,INT(L120*$A116/461*100)/100)</f>
        <v>0</v>
      </c>
      <c r="M121" s="36">
        <f t="shared" ref="M121" si="741">IF(L$4="",0,INT(M120*$A116/461*100)/100)</f>
        <v>0</v>
      </c>
      <c r="N121" s="36">
        <f t="shared" ref="N121" si="742">IF(M$4="",0,INT(N120*$A116/461*100)/100)</f>
        <v>0</v>
      </c>
      <c r="O121" s="36">
        <f t="shared" ref="O121" si="743">IF(N$4="",0,INT(O120*$A116/461*100)/100)</f>
        <v>0</v>
      </c>
      <c r="P121" s="36">
        <f t="shared" ref="P121" si="744">IF(O$4="",0,INT(P120*$A116/461*100)/100)</f>
        <v>0</v>
      </c>
      <c r="Q121" s="36">
        <f t="shared" ref="Q121" si="745">IF(P$4="",0,INT(Q120*$A116/461*100)/100)</f>
        <v>0</v>
      </c>
      <c r="R121" s="36">
        <f t="shared" ref="R121" si="746">IF(Q$4="",0,INT(R120*$A116/461*100)/100)</f>
        <v>0</v>
      </c>
      <c r="S121" s="36">
        <f t="shared" ref="S121" si="747">IF(R$4="",0,INT(S120*$A116/461*100)/100)</f>
        <v>0</v>
      </c>
      <c r="T121" s="36">
        <f t="shared" ref="T121" si="748">IF(S$4="",0,INT(T120*$A116/461*100)/100)</f>
        <v>0</v>
      </c>
      <c r="U121" s="36">
        <f t="shared" ref="U121" si="749">IF(T$4="",0,INT(U120*$A116/461*100)/100)</f>
        <v>0</v>
      </c>
      <c r="V121" s="36">
        <f t="shared" ref="V121" si="750">IF(U$4="",0,INT(V120*$A116/461*100)/100)</f>
        <v>0</v>
      </c>
      <c r="W121" s="36">
        <f t="shared" ref="W121" si="751">IF(V$4="",0,INT(W120*$A116/461*100)/100)</f>
        <v>0</v>
      </c>
      <c r="X121" s="36">
        <f t="shared" ref="X121" si="752">IF(W$4="",0,INT(X120*$A116/461*100)/100)</f>
        <v>0</v>
      </c>
      <c r="Y121" s="37">
        <f t="shared" ref="Y121" si="753">IF(X$4="",0,INT(Y120*$A116/461*100)/100)</f>
        <v>0</v>
      </c>
      <c r="Z121" s="38">
        <f t="shared" ref="Z121" si="754">IF(Y$4="",0,INT(Z120*$A116/461*100)/100)</f>
        <v>0</v>
      </c>
      <c r="AA121" s="80">
        <f t="shared" ref="AA121" si="755">IF(Z$4="",0,INT(AA120*$A116/461*100)/100)</f>
        <v>0</v>
      </c>
    </row>
    <row r="122" spans="1:27" x14ac:dyDescent="0.15">
      <c r="A122" s="48" t="s">
        <v>13</v>
      </c>
      <c r="B122" s="31"/>
      <c r="C122" s="22"/>
      <c r="D122" s="22"/>
      <c r="E122" s="22"/>
      <c r="F122" s="22"/>
      <c r="G122" s="22"/>
      <c r="H122" s="22"/>
      <c r="I122" s="22"/>
      <c r="J122" s="22"/>
      <c r="K122" s="22"/>
      <c r="L122" s="22"/>
      <c r="M122" s="22"/>
      <c r="N122" s="22"/>
      <c r="O122" s="22"/>
      <c r="P122" s="22"/>
      <c r="Q122" s="22"/>
      <c r="R122" s="22"/>
      <c r="S122" s="22"/>
      <c r="T122" s="22"/>
      <c r="U122" s="22"/>
      <c r="V122" s="22"/>
      <c r="W122" s="22"/>
      <c r="X122" s="22"/>
      <c r="Y122" s="23"/>
      <c r="Z122" s="24">
        <f>SUM(B122:Y122)</f>
        <v>0</v>
      </c>
      <c r="AA122" s="81">
        <f>SUM(B122:O122)</f>
        <v>0</v>
      </c>
    </row>
    <row r="123" spans="1:27" ht="14.25" thickBot="1" x14ac:dyDescent="0.2">
      <c r="A123" s="49" t="s">
        <v>14</v>
      </c>
      <c r="B123" s="32"/>
      <c r="C123" s="18"/>
      <c r="D123" s="18"/>
      <c r="E123" s="18"/>
      <c r="F123" s="18"/>
      <c r="G123" s="18"/>
      <c r="H123" s="18"/>
      <c r="I123" s="18"/>
      <c r="J123" s="18"/>
      <c r="K123" s="18"/>
      <c r="L123" s="18"/>
      <c r="M123" s="18"/>
      <c r="N123" s="18"/>
      <c r="O123" s="18"/>
      <c r="P123" s="18"/>
      <c r="Q123" s="18"/>
      <c r="R123" s="18"/>
      <c r="S123" s="18"/>
      <c r="T123" s="18"/>
      <c r="U123" s="18"/>
      <c r="V123" s="18"/>
      <c r="W123" s="18"/>
      <c r="X123" s="18"/>
      <c r="Y123" s="19"/>
      <c r="Z123" s="20">
        <f>SUM(B123:Y123)</f>
        <v>0</v>
      </c>
      <c r="AA123" s="82">
        <f>SUM(B123:O123)</f>
        <v>0</v>
      </c>
    </row>
    <row r="124" spans="1:27" x14ac:dyDescent="0.15">
      <c r="A124" s="50" t="s">
        <v>15</v>
      </c>
      <c r="B124" s="33">
        <f>SUM(B122:B123)</f>
        <v>0</v>
      </c>
      <c r="C124" s="27">
        <f t="shared" ref="C124" si="756">SUM(C122:C123)</f>
        <v>0</v>
      </c>
      <c r="D124" s="27">
        <f t="shared" ref="D124" si="757">SUM(D122:D123)</f>
        <v>0</v>
      </c>
      <c r="E124" s="27">
        <f t="shared" ref="E124" si="758">SUM(E122:E123)</f>
        <v>0</v>
      </c>
      <c r="F124" s="27">
        <f t="shared" ref="F124" si="759">SUM(F122:F123)</f>
        <v>0</v>
      </c>
      <c r="G124" s="27">
        <f t="shared" ref="G124" si="760">SUM(G122:G123)</f>
        <v>0</v>
      </c>
      <c r="H124" s="27">
        <f t="shared" ref="H124" si="761">SUM(H122:H123)</f>
        <v>0</v>
      </c>
      <c r="I124" s="27">
        <f t="shared" ref="I124" si="762">SUM(I122:I123)</f>
        <v>0</v>
      </c>
      <c r="J124" s="27">
        <f t="shared" ref="J124" si="763">SUM(J122:J123)</f>
        <v>0</v>
      </c>
      <c r="K124" s="27">
        <f t="shared" ref="K124" si="764">SUM(K122:K123)</f>
        <v>0</v>
      </c>
      <c r="L124" s="27">
        <f t="shared" ref="L124" si="765">SUM(L122:L123)</f>
        <v>0</v>
      </c>
      <c r="M124" s="27">
        <f t="shared" ref="M124" si="766">SUM(M122:M123)</f>
        <v>0</v>
      </c>
      <c r="N124" s="27">
        <f t="shared" ref="N124" si="767">SUM(N122:N123)</f>
        <v>0</v>
      </c>
      <c r="O124" s="27">
        <f t="shared" ref="O124" si="768">SUM(O122:O123)</f>
        <v>0</v>
      </c>
      <c r="P124" s="27">
        <f t="shared" ref="P124" si="769">SUM(P122:P123)</f>
        <v>0</v>
      </c>
      <c r="Q124" s="27">
        <f t="shared" ref="Q124" si="770">SUM(Q122:Q123)</f>
        <v>0</v>
      </c>
      <c r="R124" s="27">
        <f t="shared" ref="R124" si="771">SUM(R122:R123)</f>
        <v>0</v>
      </c>
      <c r="S124" s="27">
        <f t="shared" ref="S124" si="772">SUM(S122:S123)</f>
        <v>0</v>
      </c>
      <c r="T124" s="27">
        <f t="shared" ref="T124" si="773">SUM(T122:T123)</f>
        <v>0</v>
      </c>
      <c r="U124" s="27">
        <f t="shared" ref="U124" si="774">SUM(U122:U123)</f>
        <v>0</v>
      </c>
      <c r="V124" s="27">
        <f t="shared" ref="V124" si="775">SUM(V122:V123)</f>
        <v>0</v>
      </c>
      <c r="W124" s="27">
        <f t="shared" ref="W124" si="776">SUM(W122:W123)</f>
        <v>0</v>
      </c>
      <c r="X124" s="27">
        <f t="shared" ref="X124" si="777">SUM(X122:X123)</f>
        <v>0</v>
      </c>
      <c r="Y124" s="28">
        <f t="shared" ref="Y124" si="778">SUM(Y122:Y123)</f>
        <v>0</v>
      </c>
      <c r="Z124" s="26">
        <f t="shared" ref="Z124" si="779">SUM(Z122:Z123)</f>
        <v>0</v>
      </c>
      <c r="AA124" s="83">
        <f t="shared" ref="AA124" si="780">SUM(AA122:AA123)</f>
        <v>0</v>
      </c>
    </row>
    <row r="125" spans="1:27" ht="14.25" thickBot="1" x14ac:dyDescent="0.2">
      <c r="A125" s="58" t="s">
        <v>18</v>
      </c>
      <c r="B125" s="59" t="str">
        <f>IF(B120=0,"0",INT(B124/B120*100)/100)</f>
        <v>0</v>
      </c>
      <c r="C125" s="60" t="str">
        <f t="shared" ref="C125" si="781">IF(C120=0,"0",INT(C124/C120*100)/100)</f>
        <v>0</v>
      </c>
      <c r="D125" s="60" t="str">
        <f t="shared" ref="D125" si="782">IF(D120=0,"0",INT(D124/D120*100)/100)</f>
        <v>0</v>
      </c>
      <c r="E125" s="60" t="str">
        <f t="shared" ref="E125" si="783">IF(E120=0,"0",INT(E124/E120*100)/100)</f>
        <v>0</v>
      </c>
      <c r="F125" s="60" t="str">
        <f t="shared" ref="F125" si="784">IF(F120=0,"0",INT(F124/F120*100)/100)</f>
        <v>0</v>
      </c>
      <c r="G125" s="60" t="str">
        <f t="shared" ref="G125" si="785">IF(G120=0,"0",INT(G124/G120*100)/100)</f>
        <v>0</v>
      </c>
      <c r="H125" s="60" t="str">
        <f t="shared" ref="H125" si="786">IF(H120=0,"0",INT(H124/H120*100)/100)</f>
        <v>0</v>
      </c>
      <c r="I125" s="60" t="str">
        <f t="shared" ref="I125" si="787">IF(I120=0,"0",INT(I124/I120*100)/100)</f>
        <v>0</v>
      </c>
      <c r="J125" s="60" t="str">
        <f t="shared" ref="J125" si="788">IF(J120=0,"0",INT(J124/J120*100)/100)</f>
        <v>0</v>
      </c>
      <c r="K125" s="60" t="str">
        <f t="shared" ref="K125" si="789">IF(K120=0,"0",INT(K124/K120*100)/100)</f>
        <v>0</v>
      </c>
      <c r="L125" s="60" t="str">
        <f t="shared" ref="L125" si="790">IF(L120=0,"0",INT(L124/L120*100)/100)</f>
        <v>0</v>
      </c>
      <c r="M125" s="60" t="str">
        <f t="shared" ref="M125" si="791">IF(M120=0,"0",INT(M124/M120*100)/100)</f>
        <v>0</v>
      </c>
      <c r="N125" s="60" t="str">
        <f t="shared" ref="N125" si="792">IF(N120=0,"0",INT(N124/N120*100)/100)</f>
        <v>0</v>
      </c>
      <c r="O125" s="60" t="str">
        <f t="shared" ref="O125" si="793">IF(O120=0,"0",INT(O124/O120*100)/100)</f>
        <v>0</v>
      </c>
      <c r="P125" s="60" t="str">
        <f t="shared" ref="P125" si="794">IF(P120=0,"0",INT(P124/P120*100)/100)</f>
        <v>0</v>
      </c>
      <c r="Q125" s="60" t="str">
        <f t="shared" ref="Q125" si="795">IF(Q120=0,"0",INT(Q124/Q120*100)/100)</f>
        <v>0</v>
      </c>
      <c r="R125" s="60" t="str">
        <f t="shared" ref="R125" si="796">IF(R120=0,"0",INT(R124/R120*100)/100)</f>
        <v>0</v>
      </c>
      <c r="S125" s="60" t="str">
        <f t="shared" ref="S125" si="797">IF(S120=0,"0",INT(S124/S120*100)/100)</f>
        <v>0</v>
      </c>
      <c r="T125" s="60" t="str">
        <f t="shared" ref="T125" si="798">IF(T120=0,"0",INT(T124/T120*100)/100)</f>
        <v>0</v>
      </c>
      <c r="U125" s="60" t="str">
        <f t="shared" ref="U125" si="799">IF(U120=0,"0",INT(U124/U120*100)/100)</f>
        <v>0</v>
      </c>
      <c r="V125" s="60" t="str">
        <f t="shared" ref="V125" si="800">IF(V120=0,"0",INT(V124/V120*100)/100)</f>
        <v>0</v>
      </c>
      <c r="W125" s="60" t="str">
        <f t="shared" ref="W125" si="801">IF(W120=0,"0",INT(W124/W120*100)/100)</f>
        <v>0</v>
      </c>
      <c r="X125" s="60" t="str">
        <f t="shared" ref="X125" si="802">IF(X120=0,"0",INT(X124/X120*100)/100)</f>
        <v>0</v>
      </c>
      <c r="Y125" s="61" t="str">
        <f t="shared" ref="Y125" si="803">IF(Y120=0,"0",INT(Y124/Y120*100)/100)</f>
        <v>0</v>
      </c>
      <c r="Z125" s="62" t="str">
        <f t="shared" ref="Z125" si="804">IF(Z120=0,"0",INT(Z124/Z120*100)/100)</f>
        <v>0</v>
      </c>
      <c r="AA125" s="84" t="str">
        <f t="shared" ref="AA125" si="805">IF(AA120=0,"0",INT(AA124/AA120*100)/100)</f>
        <v>0</v>
      </c>
    </row>
    <row r="126" spans="1:27" ht="14.25" thickBot="1" x14ac:dyDescent="0.2">
      <c r="A126" s="64" t="s">
        <v>20</v>
      </c>
      <c r="B126" s="65"/>
      <c r="C126" s="65"/>
      <c r="D126" s="65"/>
      <c r="E126" s="65"/>
      <c r="F126" s="65"/>
      <c r="G126" s="65"/>
      <c r="H126" s="65"/>
      <c r="I126" s="65"/>
      <c r="J126" s="65"/>
      <c r="K126" s="65"/>
      <c r="L126" s="65"/>
      <c r="M126" s="65"/>
      <c r="N126" s="65"/>
      <c r="O126" s="65"/>
      <c r="P126" s="65"/>
      <c r="Q126" s="65"/>
      <c r="R126" s="65"/>
      <c r="S126" s="65"/>
      <c r="T126" s="65"/>
      <c r="U126" s="65"/>
      <c r="V126" s="65"/>
      <c r="W126" s="65"/>
      <c r="X126" s="65"/>
      <c r="Y126" s="65"/>
      <c r="Z126" s="65"/>
      <c r="AA126" s="66"/>
    </row>
    <row r="127" spans="1:27" ht="14.25" thickTop="1" x14ac:dyDescent="0.15">
      <c r="A127" s="67" t="s">
        <v>9</v>
      </c>
      <c r="B127" s="231" t="s">
        <v>1</v>
      </c>
      <c r="C127" s="221"/>
      <c r="D127" s="222"/>
      <c r="E127" s="220" t="s">
        <v>2</v>
      </c>
      <c r="F127" s="221"/>
      <c r="G127" s="222"/>
      <c r="H127" s="220" t="s">
        <v>3</v>
      </c>
      <c r="I127" s="221"/>
      <c r="J127" s="222"/>
      <c r="K127" s="220" t="s">
        <v>12</v>
      </c>
      <c r="L127" s="221"/>
      <c r="M127" s="222"/>
      <c r="N127" s="229" t="s">
        <v>19</v>
      </c>
      <c r="O127" s="221"/>
      <c r="P127" s="221"/>
      <c r="Q127" s="221"/>
      <c r="R127" s="221"/>
      <c r="S127" s="221"/>
      <c r="T127" s="221"/>
      <c r="U127" s="221"/>
      <c r="V127" s="221"/>
      <c r="W127" s="221"/>
      <c r="X127" s="221"/>
      <c r="Y127" s="221"/>
      <c r="Z127" s="221"/>
      <c r="AA127" s="230"/>
    </row>
    <row r="128" spans="1:27" ht="14.25" thickBot="1" x14ac:dyDescent="0.2">
      <c r="A128" s="70">
        <f>A114+1</f>
        <v>10</v>
      </c>
      <c r="B128" s="224"/>
      <c r="C128" s="224"/>
      <c r="D128" s="225"/>
      <c r="E128" s="223"/>
      <c r="F128" s="224"/>
      <c r="G128" s="225"/>
      <c r="H128" s="223"/>
      <c r="I128" s="224"/>
      <c r="J128" s="225"/>
      <c r="K128" s="223"/>
      <c r="L128" s="224"/>
      <c r="M128" s="225"/>
      <c r="N128" s="226"/>
      <c r="O128" s="227"/>
      <c r="P128" s="227"/>
      <c r="Q128" s="227"/>
      <c r="R128" s="227"/>
      <c r="S128" s="227"/>
      <c r="T128" s="227"/>
      <c r="U128" s="227"/>
      <c r="V128" s="227"/>
      <c r="W128" s="227"/>
      <c r="X128" s="227"/>
      <c r="Y128" s="227"/>
      <c r="Z128" s="227"/>
      <c r="AA128" s="228"/>
    </row>
    <row r="129" spans="1:27" ht="14.25" thickBot="1" x14ac:dyDescent="0.2">
      <c r="A129" s="34" t="s">
        <v>8</v>
      </c>
      <c r="B129" s="55" t="s">
        <v>4</v>
      </c>
      <c r="C129" s="56"/>
      <c r="D129" s="56"/>
      <c r="E129" s="56"/>
      <c r="F129" s="56"/>
      <c r="G129" s="56"/>
      <c r="H129" s="56"/>
      <c r="I129" s="56"/>
      <c r="J129" s="56"/>
      <c r="K129" s="56"/>
      <c r="L129" s="56"/>
      <c r="M129" s="56"/>
      <c r="N129" s="56"/>
      <c r="O129" s="56"/>
      <c r="P129" s="56"/>
      <c r="Q129" s="56"/>
      <c r="R129" s="56"/>
      <c r="S129" s="56"/>
      <c r="T129" s="56"/>
      <c r="U129" s="56"/>
      <c r="V129" s="56"/>
      <c r="W129" s="56"/>
      <c r="X129" s="56"/>
      <c r="Y129" s="57"/>
      <c r="Z129" s="40"/>
      <c r="AA129" s="41"/>
    </row>
    <row r="130" spans="1:27" ht="14.25" thickBot="1" x14ac:dyDescent="0.2">
      <c r="A130" s="69"/>
      <c r="B130" s="51">
        <v>0.29166666666666669</v>
      </c>
      <c r="C130" s="52">
        <v>0.33333333333333298</v>
      </c>
      <c r="D130" s="52">
        <v>0.375</v>
      </c>
      <c r="E130" s="52">
        <v>0.41666666666666702</v>
      </c>
      <c r="F130" s="52">
        <v>0.45833333333333298</v>
      </c>
      <c r="G130" s="52">
        <v>0.5</v>
      </c>
      <c r="H130" s="52">
        <v>0.54166666666666696</v>
      </c>
      <c r="I130" s="52">
        <v>0.58333333333333304</v>
      </c>
      <c r="J130" s="52">
        <v>0.625</v>
      </c>
      <c r="K130" s="52">
        <v>0.66666666666666696</v>
      </c>
      <c r="L130" s="52">
        <v>0.70833333333333004</v>
      </c>
      <c r="M130" s="52">
        <v>0.749999999999996</v>
      </c>
      <c r="N130" s="53">
        <v>0.79166666666666297</v>
      </c>
      <c r="O130" s="53">
        <v>0.83333333333333004</v>
      </c>
      <c r="P130" s="53">
        <v>0.874999999999996</v>
      </c>
      <c r="Q130" s="53">
        <v>0.91666666666666297</v>
      </c>
      <c r="R130" s="53">
        <v>0.95833333333333004</v>
      </c>
      <c r="S130" s="53">
        <v>0.999999999999997</v>
      </c>
      <c r="T130" s="53">
        <v>1.0416666666666601</v>
      </c>
      <c r="U130" s="53">
        <v>1.0833333333333299</v>
      </c>
      <c r="V130" s="53">
        <v>1.125</v>
      </c>
      <c r="W130" s="53">
        <v>1.1666666666666601</v>
      </c>
      <c r="X130" s="53">
        <v>1.2083333333333299</v>
      </c>
      <c r="Y130" s="54">
        <v>1.25</v>
      </c>
      <c r="Z130" s="8" t="s">
        <v>11</v>
      </c>
      <c r="AA130" s="76" t="s">
        <v>10</v>
      </c>
    </row>
    <row r="131" spans="1:27" x14ac:dyDescent="0.15">
      <c r="A131" s="68" t="s">
        <v>6</v>
      </c>
      <c r="B131" s="7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6"/>
      <c r="Z131" s="10">
        <f>SUM(B131:Y131)</f>
        <v>0</v>
      </c>
      <c r="AA131" s="77">
        <f>SUM(B131:O131)</f>
        <v>0</v>
      </c>
    </row>
    <row r="132" spans="1:27" x14ac:dyDescent="0.15">
      <c r="A132" s="43" t="s">
        <v>5</v>
      </c>
      <c r="B132" s="7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6"/>
      <c r="Z132" s="10">
        <f t="shared" ref="Z132:Z134" si="806">SUM(B132:Y132)</f>
        <v>0</v>
      </c>
      <c r="AA132" s="77">
        <f t="shared" ref="AA132:AA134" si="807">SUM(B132:O132)</f>
        <v>0</v>
      </c>
    </row>
    <row r="133" spans="1:27" ht="14.25" thickBot="1" x14ac:dyDescent="0.2">
      <c r="A133" s="44" t="s">
        <v>7</v>
      </c>
      <c r="B133" s="4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3"/>
      <c r="Z133" s="12">
        <f t="shared" si="806"/>
        <v>0</v>
      </c>
      <c r="AA133" s="78">
        <f t="shared" si="807"/>
        <v>0</v>
      </c>
    </row>
    <row r="134" spans="1:27" ht="14.25" thickBot="1" x14ac:dyDescent="0.2">
      <c r="A134" s="45" t="s">
        <v>16</v>
      </c>
      <c r="B134" s="30">
        <f>SUM(B131:B133)</f>
        <v>0</v>
      </c>
      <c r="C134" s="15">
        <f t="shared" ref="C134" si="808">SUM(C131:C133)</f>
        <v>0</v>
      </c>
      <c r="D134" s="15">
        <f t="shared" ref="D134" si="809">SUM(D131:D133)</f>
        <v>0</v>
      </c>
      <c r="E134" s="15">
        <f t="shared" ref="E134" si="810">SUM(E131:E133)</f>
        <v>0</v>
      </c>
      <c r="F134" s="15">
        <f t="shared" ref="F134" si="811">SUM(F131:F133)</f>
        <v>0</v>
      </c>
      <c r="G134" s="15">
        <f t="shared" ref="G134" si="812">SUM(G131:G133)</f>
        <v>0</v>
      </c>
      <c r="H134" s="15">
        <f t="shared" ref="H134" si="813">SUM(H131:H133)</f>
        <v>0</v>
      </c>
      <c r="I134" s="15">
        <f t="shared" ref="I134" si="814">SUM(I131:I133)</f>
        <v>0</v>
      </c>
      <c r="J134" s="15">
        <f t="shared" ref="J134" si="815">SUM(J131:J133)</f>
        <v>0</v>
      </c>
      <c r="K134" s="15">
        <f t="shared" ref="K134" si="816">SUM(K131:K133)</f>
        <v>0</v>
      </c>
      <c r="L134" s="15">
        <f t="shared" ref="L134" si="817">SUM(L131:L133)</f>
        <v>0</v>
      </c>
      <c r="M134" s="15">
        <f t="shared" ref="M134" si="818">SUM(M131:M133)</f>
        <v>0</v>
      </c>
      <c r="N134" s="15">
        <f t="shared" ref="N134" si="819">SUM(N131:N133)</f>
        <v>0</v>
      </c>
      <c r="O134" s="15">
        <f t="shared" ref="O134" si="820">SUM(O131:O133)</f>
        <v>0</v>
      </c>
      <c r="P134" s="15">
        <f t="shared" ref="P134" si="821">SUM(P131:P133)</f>
        <v>0</v>
      </c>
      <c r="Q134" s="15">
        <f t="shared" ref="Q134" si="822">SUM(Q131:Q133)</f>
        <v>0</v>
      </c>
      <c r="R134" s="15">
        <f t="shared" ref="R134" si="823">SUM(R131:R133)</f>
        <v>0</v>
      </c>
      <c r="S134" s="15">
        <f t="shared" ref="S134" si="824">SUM(S131:S133)</f>
        <v>0</v>
      </c>
      <c r="T134" s="15">
        <f t="shared" ref="T134" si="825">SUM(T131:T133)</f>
        <v>0</v>
      </c>
      <c r="U134" s="15">
        <f t="shared" ref="U134" si="826">SUM(U131:U133)</f>
        <v>0</v>
      </c>
      <c r="V134" s="15">
        <f t="shared" ref="V134" si="827">SUM(V131:V133)</f>
        <v>0</v>
      </c>
      <c r="W134" s="15">
        <f t="shared" ref="W134" si="828">SUM(W131:W133)</f>
        <v>0</v>
      </c>
      <c r="X134" s="15">
        <f t="shared" ref="X134" si="829">SUM(X131:X133)</f>
        <v>0</v>
      </c>
      <c r="Y134" s="16">
        <f t="shared" ref="Y134" si="830">SUM(Y131:Y133)</f>
        <v>0</v>
      </c>
      <c r="Z134" s="14">
        <f t="shared" si="806"/>
        <v>0</v>
      </c>
      <c r="AA134" s="79">
        <f t="shared" si="807"/>
        <v>0</v>
      </c>
    </row>
    <row r="135" spans="1:27" ht="41.25" thickBot="1" x14ac:dyDescent="0.2">
      <c r="A135" s="46" t="s">
        <v>31</v>
      </c>
      <c r="B135" s="35">
        <f>IF(A$4="",0,INT(B134*$A130/461*100)/100)</f>
        <v>0</v>
      </c>
      <c r="C135" s="36">
        <f t="shared" ref="C135" si="831">IF(B$4="",0,INT(C134*$A130/461*100)/100)</f>
        <v>0</v>
      </c>
      <c r="D135" s="36">
        <f t="shared" ref="D135" si="832">IF(C$4="",0,INT(D134*$A130/461*100)/100)</f>
        <v>0</v>
      </c>
      <c r="E135" s="36">
        <f t="shared" ref="E135" si="833">IF(D$4="",0,INT(E134*$A130/461*100)/100)</f>
        <v>0</v>
      </c>
      <c r="F135" s="36">
        <f t="shared" ref="F135" si="834">IF(E$4="",0,INT(F134*$A130/461*100)/100)</f>
        <v>0</v>
      </c>
      <c r="G135" s="36">
        <f t="shared" ref="G135" si="835">IF(F$4="",0,INT(G134*$A130/461*100)/100)</f>
        <v>0</v>
      </c>
      <c r="H135" s="36">
        <f t="shared" ref="H135" si="836">IF(G$4="",0,INT(H134*$A130/461*100)/100)</f>
        <v>0</v>
      </c>
      <c r="I135" s="36">
        <f t="shared" ref="I135" si="837">IF(H$4="",0,INT(I134*$A130/461*100)/100)</f>
        <v>0</v>
      </c>
      <c r="J135" s="36">
        <f t="shared" ref="J135" si="838">IF(I$4="",0,INT(J134*$A130/461*100)/100)</f>
        <v>0</v>
      </c>
      <c r="K135" s="36">
        <f t="shared" ref="K135" si="839">IF(J$4="",0,INT(K134*$A130/461*100)/100)</f>
        <v>0</v>
      </c>
      <c r="L135" s="36">
        <f t="shared" ref="L135" si="840">IF(K$4="",0,INT(L134*$A130/461*100)/100)</f>
        <v>0</v>
      </c>
      <c r="M135" s="36">
        <f t="shared" ref="M135" si="841">IF(L$4="",0,INT(M134*$A130/461*100)/100)</f>
        <v>0</v>
      </c>
      <c r="N135" s="36">
        <f t="shared" ref="N135" si="842">IF(M$4="",0,INT(N134*$A130/461*100)/100)</f>
        <v>0</v>
      </c>
      <c r="O135" s="36">
        <f t="shared" ref="O135" si="843">IF(N$4="",0,INT(O134*$A130/461*100)/100)</f>
        <v>0</v>
      </c>
      <c r="P135" s="36">
        <f t="shared" ref="P135" si="844">IF(O$4="",0,INT(P134*$A130/461*100)/100)</f>
        <v>0</v>
      </c>
      <c r="Q135" s="36">
        <f t="shared" ref="Q135" si="845">IF(P$4="",0,INT(Q134*$A130/461*100)/100)</f>
        <v>0</v>
      </c>
      <c r="R135" s="36">
        <f t="shared" ref="R135" si="846">IF(Q$4="",0,INT(R134*$A130/461*100)/100)</f>
        <v>0</v>
      </c>
      <c r="S135" s="36">
        <f t="shared" ref="S135" si="847">IF(R$4="",0,INT(S134*$A130/461*100)/100)</f>
        <v>0</v>
      </c>
      <c r="T135" s="36">
        <f t="shared" ref="T135" si="848">IF(S$4="",0,INT(T134*$A130/461*100)/100)</f>
        <v>0</v>
      </c>
      <c r="U135" s="36">
        <f t="shared" ref="U135" si="849">IF(T$4="",0,INT(U134*$A130/461*100)/100)</f>
        <v>0</v>
      </c>
      <c r="V135" s="36">
        <f t="shared" ref="V135" si="850">IF(U$4="",0,INT(V134*$A130/461*100)/100)</f>
        <v>0</v>
      </c>
      <c r="W135" s="36">
        <f t="shared" ref="W135" si="851">IF(V$4="",0,INT(W134*$A130/461*100)/100)</f>
        <v>0</v>
      </c>
      <c r="X135" s="36">
        <f t="shared" ref="X135" si="852">IF(W$4="",0,INT(X134*$A130/461*100)/100)</f>
        <v>0</v>
      </c>
      <c r="Y135" s="37">
        <f t="shared" ref="Y135" si="853">IF(X$4="",0,INT(Y134*$A130/461*100)/100)</f>
        <v>0</v>
      </c>
      <c r="Z135" s="38">
        <f t="shared" ref="Z135" si="854">IF(Y$4="",0,INT(Z134*$A130/461*100)/100)</f>
        <v>0</v>
      </c>
      <c r="AA135" s="80">
        <f t="shared" ref="AA135" si="855">IF(Z$4="",0,INT(AA134*$A130/461*100)/100)</f>
        <v>0</v>
      </c>
    </row>
    <row r="136" spans="1:27" x14ac:dyDescent="0.15">
      <c r="A136" s="48" t="s">
        <v>13</v>
      </c>
      <c r="B136" s="31"/>
      <c r="C136" s="22"/>
      <c r="D136" s="22"/>
      <c r="E136" s="22"/>
      <c r="F136" s="22"/>
      <c r="G136" s="22"/>
      <c r="H136" s="22"/>
      <c r="I136" s="22"/>
      <c r="J136" s="22"/>
      <c r="K136" s="22"/>
      <c r="L136" s="22"/>
      <c r="M136" s="22"/>
      <c r="N136" s="22"/>
      <c r="O136" s="22"/>
      <c r="P136" s="22"/>
      <c r="Q136" s="22"/>
      <c r="R136" s="22"/>
      <c r="S136" s="22"/>
      <c r="T136" s="22"/>
      <c r="U136" s="22"/>
      <c r="V136" s="22"/>
      <c r="W136" s="22"/>
      <c r="X136" s="22"/>
      <c r="Y136" s="23"/>
      <c r="Z136" s="24">
        <f>SUM(B136:Y136)</f>
        <v>0</v>
      </c>
      <c r="AA136" s="81">
        <f>SUM(B136:O136)</f>
        <v>0</v>
      </c>
    </row>
    <row r="137" spans="1:27" ht="14.25" thickBot="1" x14ac:dyDescent="0.2">
      <c r="A137" s="49" t="s">
        <v>14</v>
      </c>
      <c r="B137" s="32"/>
      <c r="C137" s="18"/>
      <c r="D137" s="18"/>
      <c r="E137" s="18"/>
      <c r="F137" s="18"/>
      <c r="G137" s="18"/>
      <c r="H137" s="18"/>
      <c r="I137" s="18"/>
      <c r="J137" s="18"/>
      <c r="K137" s="18"/>
      <c r="L137" s="18"/>
      <c r="M137" s="18"/>
      <c r="N137" s="18"/>
      <c r="O137" s="18"/>
      <c r="P137" s="18"/>
      <c r="Q137" s="18"/>
      <c r="R137" s="18"/>
      <c r="S137" s="18"/>
      <c r="T137" s="18"/>
      <c r="U137" s="18"/>
      <c r="V137" s="18"/>
      <c r="W137" s="18"/>
      <c r="X137" s="18"/>
      <c r="Y137" s="19"/>
      <c r="Z137" s="20">
        <f>SUM(B137:Y137)</f>
        <v>0</v>
      </c>
      <c r="AA137" s="82">
        <f>SUM(B137:O137)</f>
        <v>0</v>
      </c>
    </row>
    <row r="138" spans="1:27" x14ac:dyDescent="0.15">
      <c r="A138" s="50" t="s">
        <v>15</v>
      </c>
      <c r="B138" s="33">
        <f>SUM(B136:B137)</f>
        <v>0</v>
      </c>
      <c r="C138" s="27">
        <f t="shared" ref="C138" si="856">SUM(C136:C137)</f>
        <v>0</v>
      </c>
      <c r="D138" s="27">
        <f t="shared" ref="D138" si="857">SUM(D136:D137)</f>
        <v>0</v>
      </c>
      <c r="E138" s="27">
        <f t="shared" ref="E138" si="858">SUM(E136:E137)</f>
        <v>0</v>
      </c>
      <c r="F138" s="27">
        <f t="shared" ref="F138" si="859">SUM(F136:F137)</f>
        <v>0</v>
      </c>
      <c r="G138" s="27">
        <f t="shared" ref="G138" si="860">SUM(G136:G137)</f>
        <v>0</v>
      </c>
      <c r="H138" s="27">
        <f t="shared" ref="H138" si="861">SUM(H136:H137)</f>
        <v>0</v>
      </c>
      <c r="I138" s="27">
        <f t="shared" ref="I138" si="862">SUM(I136:I137)</f>
        <v>0</v>
      </c>
      <c r="J138" s="27">
        <f t="shared" ref="J138" si="863">SUM(J136:J137)</f>
        <v>0</v>
      </c>
      <c r="K138" s="27">
        <f t="shared" ref="K138" si="864">SUM(K136:K137)</f>
        <v>0</v>
      </c>
      <c r="L138" s="27">
        <f t="shared" ref="L138" si="865">SUM(L136:L137)</f>
        <v>0</v>
      </c>
      <c r="M138" s="27">
        <f t="shared" ref="M138" si="866">SUM(M136:M137)</f>
        <v>0</v>
      </c>
      <c r="N138" s="27">
        <f t="shared" ref="N138" si="867">SUM(N136:N137)</f>
        <v>0</v>
      </c>
      <c r="O138" s="27">
        <f t="shared" ref="O138" si="868">SUM(O136:O137)</f>
        <v>0</v>
      </c>
      <c r="P138" s="27">
        <f t="shared" ref="P138" si="869">SUM(P136:P137)</f>
        <v>0</v>
      </c>
      <c r="Q138" s="27">
        <f t="shared" ref="Q138" si="870">SUM(Q136:Q137)</f>
        <v>0</v>
      </c>
      <c r="R138" s="27">
        <f t="shared" ref="R138" si="871">SUM(R136:R137)</f>
        <v>0</v>
      </c>
      <c r="S138" s="27">
        <f t="shared" ref="S138" si="872">SUM(S136:S137)</f>
        <v>0</v>
      </c>
      <c r="T138" s="27">
        <f t="shared" ref="T138" si="873">SUM(T136:T137)</f>
        <v>0</v>
      </c>
      <c r="U138" s="27">
        <f t="shared" ref="U138" si="874">SUM(U136:U137)</f>
        <v>0</v>
      </c>
      <c r="V138" s="27">
        <f t="shared" ref="V138" si="875">SUM(V136:V137)</f>
        <v>0</v>
      </c>
      <c r="W138" s="27">
        <f t="shared" ref="W138" si="876">SUM(W136:W137)</f>
        <v>0</v>
      </c>
      <c r="X138" s="27">
        <f t="shared" ref="X138" si="877">SUM(X136:X137)</f>
        <v>0</v>
      </c>
      <c r="Y138" s="28">
        <f t="shared" ref="Y138" si="878">SUM(Y136:Y137)</f>
        <v>0</v>
      </c>
      <c r="Z138" s="26">
        <f t="shared" ref="Z138" si="879">SUM(Z136:Z137)</f>
        <v>0</v>
      </c>
      <c r="AA138" s="83">
        <f t="shared" ref="AA138" si="880">SUM(AA136:AA137)</f>
        <v>0</v>
      </c>
    </row>
    <row r="139" spans="1:27" ht="14.25" thickBot="1" x14ac:dyDescent="0.2">
      <c r="A139" s="58" t="s">
        <v>18</v>
      </c>
      <c r="B139" s="59" t="str">
        <f>IF(B134=0,"0",INT(B138/B134*100)/100)</f>
        <v>0</v>
      </c>
      <c r="C139" s="60" t="str">
        <f t="shared" ref="C139" si="881">IF(C134=0,"0",INT(C138/C134*100)/100)</f>
        <v>0</v>
      </c>
      <c r="D139" s="60" t="str">
        <f t="shared" ref="D139" si="882">IF(D134=0,"0",INT(D138/D134*100)/100)</f>
        <v>0</v>
      </c>
      <c r="E139" s="60" t="str">
        <f t="shared" ref="E139" si="883">IF(E134=0,"0",INT(E138/E134*100)/100)</f>
        <v>0</v>
      </c>
      <c r="F139" s="60" t="str">
        <f t="shared" ref="F139" si="884">IF(F134=0,"0",INT(F138/F134*100)/100)</f>
        <v>0</v>
      </c>
      <c r="G139" s="60" t="str">
        <f t="shared" ref="G139" si="885">IF(G134=0,"0",INT(G138/G134*100)/100)</f>
        <v>0</v>
      </c>
      <c r="H139" s="60" t="str">
        <f t="shared" ref="H139" si="886">IF(H134=0,"0",INT(H138/H134*100)/100)</f>
        <v>0</v>
      </c>
      <c r="I139" s="60" t="str">
        <f t="shared" ref="I139" si="887">IF(I134=0,"0",INT(I138/I134*100)/100)</f>
        <v>0</v>
      </c>
      <c r="J139" s="60" t="str">
        <f t="shared" ref="J139" si="888">IF(J134=0,"0",INT(J138/J134*100)/100)</f>
        <v>0</v>
      </c>
      <c r="K139" s="60" t="str">
        <f t="shared" ref="K139" si="889">IF(K134=0,"0",INT(K138/K134*100)/100)</f>
        <v>0</v>
      </c>
      <c r="L139" s="60" t="str">
        <f t="shared" ref="L139" si="890">IF(L134=0,"0",INT(L138/L134*100)/100)</f>
        <v>0</v>
      </c>
      <c r="M139" s="60" t="str">
        <f t="shared" ref="M139" si="891">IF(M134=0,"0",INT(M138/M134*100)/100)</f>
        <v>0</v>
      </c>
      <c r="N139" s="60" t="str">
        <f t="shared" ref="N139" si="892">IF(N134=0,"0",INT(N138/N134*100)/100)</f>
        <v>0</v>
      </c>
      <c r="O139" s="60" t="str">
        <f t="shared" ref="O139" si="893">IF(O134=0,"0",INT(O138/O134*100)/100)</f>
        <v>0</v>
      </c>
      <c r="P139" s="60" t="str">
        <f t="shared" ref="P139" si="894">IF(P134=0,"0",INT(P138/P134*100)/100)</f>
        <v>0</v>
      </c>
      <c r="Q139" s="60" t="str">
        <f t="shared" ref="Q139" si="895">IF(Q134=0,"0",INT(Q138/Q134*100)/100)</f>
        <v>0</v>
      </c>
      <c r="R139" s="60" t="str">
        <f t="shared" ref="R139" si="896">IF(R134=0,"0",INT(R138/R134*100)/100)</f>
        <v>0</v>
      </c>
      <c r="S139" s="60" t="str">
        <f t="shared" ref="S139" si="897">IF(S134=0,"0",INT(S138/S134*100)/100)</f>
        <v>0</v>
      </c>
      <c r="T139" s="60" t="str">
        <f t="shared" ref="T139" si="898">IF(T134=0,"0",INT(T138/T134*100)/100)</f>
        <v>0</v>
      </c>
      <c r="U139" s="60" t="str">
        <f t="shared" ref="U139" si="899">IF(U134=0,"0",INT(U138/U134*100)/100)</f>
        <v>0</v>
      </c>
      <c r="V139" s="60" t="str">
        <f t="shared" ref="V139" si="900">IF(V134=0,"0",INT(V138/V134*100)/100)</f>
        <v>0</v>
      </c>
      <c r="W139" s="60" t="str">
        <f t="shared" ref="W139" si="901">IF(W134=0,"0",INT(W138/W134*100)/100)</f>
        <v>0</v>
      </c>
      <c r="X139" s="60" t="str">
        <f t="shared" ref="X139" si="902">IF(X134=0,"0",INT(X138/X134*100)/100)</f>
        <v>0</v>
      </c>
      <c r="Y139" s="61" t="str">
        <f t="shared" ref="Y139" si="903">IF(Y134=0,"0",INT(Y138/Y134*100)/100)</f>
        <v>0</v>
      </c>
      <c r="Z139" s="62" t="str">
        <f t="shared" ref="Z139" si="904">IF(Z134=0,"0",INT(Z138/Z134*100)/100)</f>
        <v>0</v>
      </c>
      <c r="AA139" s="84" t="str">
        <f t="shared" ref="AA139" si="905">IF(AA134=0,"0",INT(AA138/AA134*100)/100)</f>
        <v>0</v>
      </c>
    </row>
    <row r="140" spans="1:27" ht="14.25" thickBot="1" x14ac:dyDescent="0.2">
      <c r="A140" s="64" t="s">
        <v>20</v>
      </c>
      <c r="B140" s="65"/>
      <c r="C140" s="65"/>
      <c r="D140" s="65"/>
      <c r="E140" s="65"/>
      <c r="F140" s="65"/>
      <c r="G140" s="65"/>
      <c r="H140" s="65"/>
      <c r="I140" s="65"/>
      <c r="J140" s="65"/>
      <c r="K140" s="65"/>
      <c r="L140" s="65"/>
      <c r="M140" s="65"/>
      <c r="N140" s="65"/>
      <c r="O140" s="65"/>
      <c r="P140" s="65"/>
      <c r="Q140" s="65"/>
      <c r="R140" s="65"/>
      <c r="S140" s="65"/>
      <c r="T140" s="65"/>
      <c r="U140" s="65"/>
      <c r="V140" s="65"/>
      <c r="W140" s="65"/>
      <c r="X140" s="65"/>
      <c r="Y140" s="65"/>
      <c r="Z140" s="65"/>
      <c r="AA140" s="66"/>
    </row>
    <row r="141" spans="1:27" ht="14.25" thickTop="1" x14ac:dyDescent="0.15">
      <c r="A141" s="67" t="s">
        <v>9</v>
      </c>
      <c r="B141" s="231" t="s">
        <v>1</v>
      </c>
      <c r="C141" s="221"/>
      <c r="D141" s="222"/>
      <c r="E141" s="220" t="s">
        <v>2</v>
      </c>
      <c r="F141" s="221"/>
      <c r="G141" s="222"/>
      <c r="H141" s="220" t="s">
        <v>3</v>
      </c>
      <c r="I141" s="221"/>
      <c r="J141" s="222"/>
      <c r="K141" s="220" t="s">
        <v>12</v>
      </c>
      <c r="L141" s="221"/>
      <c r="M141" s="222"/>
      <c r="N141" s="229" t="s">
        <v>19</v>
      </c>
      <c r="O141" s="221"/>
      <c r="P141" s="221"/>
      <c r="Q141" s="221"/>
      <c r="R141" s="221"/>
      <c r="S141" s="221"/>
      <c r="T141" s="221"/>
      <c r="U141" s="221"/>
      <c r="V141" s="221"/>
      <c r="W141" s="221"/>
      <c r="X141" s="221"/>
      <c r="Y141" s="221"/>
      <c r="Z141" s="221"/>
      <c r="AA141" s="230"/>
    </row>
    <row r="142" spans="1:27" ht="14.25" thickBot="1" x14ac:dyDescent="0.2">
      <c r="A142" s="70">
        <f>A128+1</f>
        <v>11</v>
      </c>
      <c r="B142" s="224"/>
      <c r="C142" s="224"/>
      <c r="D142" s="225"/>
      <c r="E142" s="223"/>
      <c r="F142" s="224"/>
      <c r="G142" s="225"/>
      <c r="H142" s="223"/>
      <c r="I142" s="224"/>
      <c r="J142" s="225"/>
      <c r="K142" s="223"/>
      <c r="L142" s="224"/>
      <c r="M142" s="225"/>
      <c r="N142" s="226"/>
      <c r="O142" s="227"/>
      <c r="P142" s="227"/>
      <c r="Q142" s="227"/>
      <c r="R142" s="227"/>
      <c r="S142" s="227"/>
      <c r="T142" s="227"/>
      <c r="U142" s="227"/>
      <c r="V142" s="227"/>
      <c r="W142" s="227"/>
      <c r="X142" s="227"/>
      <c r="Y142" s="227"/>
      <c r="Z142" s="227"/>
      <c r="AA142" s="228"/>
    </row>
    <row r="143" spans="1:27" ht="14.25" thickBot="1" x14ac:dyDescent="0.2">
      <c r="A143" s="34" t="s">
        <v>8</v>
      </c>
      <c r="B143" s="55" t="s">
        <v>4</v>
      </c>
      <c r="C143" s="56"/>
      <c r="D143" s="56"/>
      <c r="E143" s="56"/>
      <c r="F143" s="56"/>
      <c r="G143" s="56"/>
      <c r="H143" s="56"/>
      <c r="I143" s="56"/>
      <c r="J143" s="56"/>
      <c r="K143" s="56"/>
      <c r="L143" s="56"/>
      <c r="M143" s="56"/>
      <c r="N143" s="56"/>
      <c r="O143" s="56"/>
      <c r="P143" s="56"/>
      <c r="Q143" s="56"/>
      <c r="R143" s="56"/>
      <c r="S143" s="56"/>
      <c r="T143" s="56"/>
      <c r="U143" s="56"/>
      <c r="V143" s="56"/>
      <c r="W143" s="56"/>
      <c r="X143" s="56"/>
      <c r="Y143" s="57"/>
      <c r="Z143" s="40"/>
      <c r="AA143" s="41"/>
    </row>
    <row r="144" spans="1:27" ht="14.25" thickBot="1" x14ac:dyDescent="0.2">
      <c r="A144" s="69"/>
      <c r="B144" s="51">
        <v>0.29166666666666669</v>
      </c>
      <c r="C144" s="52">
        <v>0.33333333333333298</v>
      </c>
      <c r="D144" s="52">
        <v>0.375</v>
      </c>
      <c r="E144" s="52">
        <v>0.41666666666666702</v>
      </c>
      <c r="F144" s="52">
        <v>0.45833333333333298</v>
      </c>
      <c r="G144" s="52">
        <v>0.5</v>
      </c>
      <c r="H144" s="52">
        <v>0.54166666666666696</v>
      </c>
      <c r="I144" s="52">
        <v>0.58333333333333304</v>
      </c>
      <c r="J144" s="52">
        <v>0.625</v>
      </c>
      <c r="K144" s="52">
        <v>0.66666666666666696</v>
      </c>
      <c r="L144" s="52">
        <v>0.70833333333333004</v>
      </c>
      <c r="M144" s="52">
        <v>0.749999999999996</v>
      </c>
      <c r="N144" s="53">
        <v>0.79166666666666297</v>
      </c>
      <c r="O144" s="53">
        <v>0.83333333333333004</v>
      </c>
      <c r="P144" s="53">
        <v>0.874999999999996</v>
      </c>
      <c r="Q144" s="53">
        <v>0.91666666666666297</v>
      </c>
      <c r="R144" s="53">
        <v>0.95833333333333004</v>
      </c>
      <c r="S144" s="53">
        <v>0.999999999999997</v>
      </c>
      <c r="T144" s="53">
        <v>1.0416666666666601</v>
      </c>
      <c r="U144" s="53">
        <v>1.0833333333333299</v>
      </c>
      <c r="V144" s="53">
        <v>1.125</v>
      </c>
      <c r="W144" s="53">
        <v>1.1666666666666601</v>
      </c>
      <c r="X144" s="53">
        <v>1.2083333333333299</v>
      </c>
      <c r="Y144" s="54">
        <v>1.25</v>
      </c>
      <c r="Z144" s="8" t="s">
        <v>11</v>
      </c>
      <c r="AA144" s="76" t="s">
        <v>10</v>
      </c>
    </row>
    <row r="145" spans="1:27" x14ac:dyDescent="0.15">
      <c r="A145" s="68" t="s">
        <v>6</v>
      </c>
      <c r="B145" s="7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6"/>
      <c r="Z145" s="10">
        <f>SUM(B145:Y145)</f>
        <v>0</v>
      </c>
      <c r="AA145" s="77">
        <f>SUM(B145:O145)</f>
        <v>0</v>
      </c>
    </row>
    <row r="146" spans="1:27" x14ac:dyDescent="0.15">
      <c r="A146" s="43" t="s">
        <v>5</v>
      </c>
      <c r="B146" s="7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6"/>
      <c r="Z146" s="10">
        <f t="shared" ref="Z146:Z148" si="906">SUM(B146:Y146)</f>
        <v>0</v>
      </c>
      <c r="AA146" s="77">
        <f t="shared" ref="AA146:AA148" si="907">SUM(B146:O146)</f>
        <v>0</v>
      </c>
    </row>
    <row r="147" spans="1:27" ht="14.25" thickBot="1" x14ac:dyDescent="0.2">
      <c r="A147" s="44" t="s">
        <v>7</v>
      </c>
      <c r="B147" s="4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3"/>
      <c r="Z147" s="12">
        <f t="shared" si="906"/>
        <v>0</v>
      </c>
      <c r="AA147" s="78">
        <f t="shared" si="907"/>
        <v>0</v>
      </c>
    </row>
    <row r="148" spans="1:27" ht="14.25" thickBot="1" x14ac:dyDescent="0.2">
      <c r="A148" s="45" t="s">
        <v>16</v>
      </c>
      <c r="B148" s="30">
        <f>SUM(B145:B147)</f>
        <v>0</v>
      </c>
      <c r="C148" s="15">
        <f t="shared" ref="C148" si="908">SUM(C145:C147)</f>
        <v>0</v>
      </c>
      <c r="D148" s="15">
        <f t="shared" ref="D148" si="909">SUM(D145:D147)</f>
        <v>0</v>
      </c>
      <c r="E148" s="15">
        <f t="shared" ref="E148" si="910">SUM(E145:E147)</f>
        <v>0</v>
      </c>
      <c r="F148" s="15">
        <f t="shared" ref="F148" si="911">SUM(F145:F147)</f>
        <v>0</v>
      </c>
      <c r="G148" s="15">
        <f t="shared" ref="G148" si="912">SUM(G145:G147)</f>
        <v>0</v>
      </c>
      <c r="H148" s="15">
        <f t="shared" ref="H148" si="913">SUM(H145:H147)</f>
        <v>0</v>
      </c>
      <c r="I148" s="15">
        <f t="shared" ref="I148" si="914">SUM(I145:I147)</f>
        <v>0</v>
      </c>
      <c r="J148" s="15">
        <f t="shared" ref="J148" si="915">SUM(J145:J147)</f>
        <v>0</v>
      </c>
      <c r="K148" s="15">
        <f t="shared" ref="K148" si="916">SUM(K145:K147)</f>
        <v>0</v>
      </c>
      <c r="L148" s="15">
        <f t="shared" ref="L148" si="917">SUM(L145:L147)</f>
        <v>0</v>
      </c>
      <c r="M148" s="15">
        <f t="shared" ref="M148" si="918">SUM(M145:M147)</f>
        <v>0</v>
      </c>
      <c r="N148" s="15">
        <f t="shared" ref="N148" si="919">SUM(N145:N147)</f>
        <v>0</v>
      </c>
      <c r="O148" s="15">
        <f t="shared" ref="O148" si="920">SUM(O145:O147)</f>
        <v>0</v>
      </c>
      <c r="P148" s="15">
        <f t="shared" ref="P148" si="921">SUM(P145:P147)</f>
        <v>0</v>
      </c>
      <c r="Q148" s="15">
        <f t="shared" ref="Q148" si="922">SUM(Q145:Q147)</f>
        <v>0</v>
      </c>
      <c r="R148" s="15">
        <f t="shared" ref="R148" si="923">SUM(R145:R147)</f>
        <v>0</v>
      </c>
      <c r="S148" s="15">
        <f t="shared" ref="S148" si="924">SUM(S145:S147)</f>
        <v>0</v>
      </c>
      <c r="T148" s="15">
        <f t="shared" ref="T148" si="925">SUM(T145:T147)</f>
        <v>0</v>
      </c>
      <c r="U148" s="15">
        <f t="shared" ref="U148" si="926">SUM(U145:U147)</f>
        <v>0</v>
      </c>
      <c r="V148" s="15">
        <f t="shared" ref="V148" si="927">SUM(V145:V147)</f>
        <v>0</v>
      </c>
      <c r="W148" s="15">
        <f t="shared" ref="W148" si="928">SUM(W145:W147)</f>
        <v>0</v>
      </c>
      <c r="X148" s="15">
        <f t="shared" ref="X148" si="929">SUM(X145:X147)</f>
        <v>0</v>
      </c>
      <c r="Y148" s="16">
        <f t="shared" ref="Y148" si="930">SUM(Y145:Y147)</f>
        <v>0</v>
      </c>
      <c r="Z148" s="14">
        <f t="shared" si="906"/>
        <v>0</v>
      </c>
      <c r="AA148" s="79">
        <f t="shared" si="907"/>
        <v>0</v>
      </c>
    </row>
    <row r="149" spans="1:27" ht="41.25" thickBot="1" x14ac:dyDescent="0.2">
      <c r="A149" s="46" t="s">
        <v>31</v>
      </c>
      <c r="B149" s="35">
        <f>IF(A$4="",0,INT(B148*$A144/461*100)/100)</f>
        <v>0</v>
      </c>
      <c r="C149" s="36">
        <f t="shared" ref="C149" si="931">IF(B$4="",0,INT(C148*$A144/461*100)/100)</f>
        <v>0</v>
      </c>
      <c r="D149" s="36">
        <f t="shared" ref="D149" si="932">IF(C$4="",0,INT(D148*$A144/461*100)/100)</f>
        <v>0</v>
      </c>
      <c r="E149" s="36">
        <f t="shared" ref="E149" si="933">IF(D$4="",0,INT(E148*$A144/461*100)/100)</f>
        <v>0</v>
      </c>
      <c r="F149" s="36">
        <f t="shared" ref="F149" si="934">IF(E$4="",0,INT(F148*$A144/461*100)/100)</f>
        <v>0</v>
      </c>
      <c r="G149" s="36">
        <f t="shared" ref="G149" si="935">IF(F$4="",0,INT(G148*$A144/461*100)/100)</f>
        <v>0</v>
      </c>
      <c r="H149" s="36">
        <f t="shared" ref="H149" si="936">IF(G$4="",0,INT(H148*$A144/461*100)/100)</f>
        <v>0</v>
      </c>
      <c r="I149" s="36">
        <f t="shared" ref="I149" si="937">IF(H$4="",0,INT(I148*$A144/461*100)/100)</f>
        <v>0</v>
      </c>
      <c r="J149" s="36">
        <f t="shared" ref="J149" si="938">IF(I$4="",0,INT(J148*$A144/461*100)/100)</f>
        <v>0</v>
      </c>
      <c r="K149" s="36">
        <f t="shared" ref="K149" si="939">IF(J$4="",0,INT(K148*$A144/461*100)/100)</f>
        <v>0</v>
      </c>
      <c r="L149" s="36">
        <f t="shared" ref="L149" si="940">IF(K$4="",0,INT(L148*$A144/461*100)/100)</f>
        <v>0</v>
      </c>
      <c r="M149" s="36">
        <f t="shared" ref="M149" si="941">IF(L$4="",0,INT(M148*$A144/461*100)/100)</f>
        <v>0</v>
      </c>
      <c r="N149" s="36">
        <f t="shared" ref="N149" si="942">IF(M$4="",0,INT(N148*$A144/461*100)/100)</f>
        <v>0</v>
      </c>
      <c r="O149" s="36">
        <f t="shared" ref="O149" si="943">IF(N$4="",0,INT(O148*$A144/461*100)/100)</f>
        <v>0</v>
      </c>
      <c r="P149" s="36">
        <f t="shared" ref="P149" si="944">IF(O$4="",0,INT(P148*$A144/461*100)/100)</f>
        <v>0</v>
      </c>
      <c r="Q149" s="36">
        <f t="shared" ref="Q149" si="945">IF(P$4="",0,INT(Q148*$A144/461*100)/100)</f>
        <v>0</v>
      </c>
      <c r="R149" s="36">
        <f t="shared" ref="R149" si="946">IF(Q$4="",0,INT(R148*$A144/461*100)/100)</f>
        <v>0</v>
      </c>
      <c r="S149" s="36">
        <f t="shared" ref="S149" si="947">IF(R$4="",0,INT(S148*$A144/461*100)/100)</f>
        <v>0</v>
      </c>
      <c r="T149" s="36">
        <f t="shared" ref="T149" si="948">IF(S$4="",0,INT(T148*$A144/461*100)/100)</f>
        <v>0</v>
      </c>
      <c r="U149" s="36">
        <f t="shared" ref="U149" si="949">IF(T$4="",0,INT(U148*$A144/461*100)/100)</f>
        <v>0</v>
      </c>
      <c r="V149" s="36">
        <f t="shared" ref="V149" si="950">IF(U$4="",0,INT(V148*$A144/461*100)/100)</f>
        <v>0</v>
      </c>
      <c r="W149" s="36">
        <f t="shared" ref="W149" si="951">IF(V$4="",0,INT(W148*$A144/461*100)/100)</f>
        <v>0</v>
      </c>
      <c r="X149" s="36">
        <f t="shared" ref="X149" si="952">IF(W$4="",0,INT(X148*$A144/461*100)/100)</f>
        <v>0</v>
      </c>
      <c r="Y149" s="37">
        <f t="shared" ref="Y149" si="953">IF(X$4="",0,INT(Y148*$A144/461*100)/100)</f>
        <v>0</v>
      </c>
      <c r="Z149" s="38">
        <f t="shared" ref="Z149" si="954">IF(Y$4="",0,INT(Z148*$A144/461*100)/100)</f>
        <v>0</v>
      </c>
      <c r="AA149" s="80">
        <f t="shared" ref="AA149" si="955">IF(Z$4="",0,INT(AA148*$A144/461*100)/100)</f>
        <v>0</v>
      </c>
    </row>
    <row r="150" spans="1:27" x14ac:dyDescent="0.15">
      <c r="A150" s="48" t="s">
        <v>13</v>
      </c>
      <c r="B150" s="31"/>
      <c r="C150" s="22"/>
      <c r="D150" s="22"/>
      <c r="E150" s="22"/>
      <c r="F150" s="22"/>
      <c r="G150" s="22"/>
      <c r="H150" s="22"/>
      <c r="I150" s="22"/>
      <c r="J150" s="22"/>
      <c r="K150" s="22"/>
      <c r="L150" s="22"/>
      <c r="M150" s="22"/>
      <c r="N150" s="22"/>
      <c r="O150" s="22"/>
      <c r="P150" s="22"/>
      <c r="Q150" s="22"/>
      <c r="R150" s="22"/>
      <c r="S150" s="22"/>
      <c r="T150" s="22"/>
      <c r="U150" s="22"/>
      <c r="V150" s="22"/>
      <c r="W150" s="22"/>
      <c r="X150" s="22"/>
      <c r="Y150" s="23"/>
      <c r="Z150" s="24">
        <f>SUM(B150:Y150)</f>
        <v>0</v>
      </c>
      <c r="AA150" s="81">
        <f>SUM(B150:O150)</f>
        <v>0</v>
      </c>
    </row>
    <row r="151" spans="1:27" ht="14.25" thickBot="1" x14ac:dyDescent="0.2">
      <c r="A151" s="49" t="s">
        <v>14</v>
      </c>
      <c r="B151" s="32"/>
      <c r="C151" s="18"/>
      <c r="D151" s="18"/>
      <c r="E151" s="18"/>
      <c r="F151" s="18"/>
      <c r="G151" s="18"/>
      <c r="H151" s="18"/>
      <c r="I151" s="18"/>
      <c r="J151" s="18"/>
      <c r="K151" s="18"/>
      <c r="L151" s="18"/>
      <c r="M151" s="18"/>
      <c r="N151" s="18"/>
      <c r="O151" s="18"/>
      <c r="P151" s="18"/>
      <c r="Q151" s="18"/>
      <c r="R151" s="18"/>
      <c r="S151" s="18"/>
      <c r="T151" s="18"/>
      <c r="U151" s="18"/>
      <c r="V151" s="18"/>
      <c r="W151" s="18"/>
      <c r="X151" s="18"/>
      <c r="Y151" s="19"/>
      <c r="Z151" s="20">
        <f>SUM(B151:Y151)</f>
        <v>0</v>
      </c>
      <c r="AA151" s="82">
        <f>SUM(B151:O151)</f>
        <v>0</v>
      </c>
    </row>
    <row r="152" spans="1:27" x14ac:dyDescent="0.15">
      <c r="A152" s="50" t="s">
        <v>15</v>
      </c>
      <c r="B152" s="33">
        <f>SUM(B150:B151)</f>
        <v>0</v>
      </c>
      <c r="C152" s="27">
        <f t="shared" ref="C152" si="956">SUM(C150:C151)</f>
        <v>0</v>
      </c>
      <c r="D152" s="27">
        <f t="shared" ref="D152" si="957">SUM(D150:D151)</f>
        <v>0</v>
      </c>
      <c r="E152" s="27">
        <f t="shared" ref="E152" si="958">SUM(E150:E151)</f>
        <v>0</v>
      </c>
      <c r="F152" s="27">
        <f t="shared" ref="F152" si="959">SUM(F150:F151)</f>
        <v>0</v>
      </c>
      <c r="G152" s="27">
        <f t="shared" ref="G152" si="960">SUM(G150:G151)</f>
        <v>0</v>
      </c>
      <c r="H152" s="27">
        <f t="shared" ref="H152" si="961">SUM(H150:H151)</f>
        <v>0</v>
      </c>
      <c r="I152" s="27">
        <f t="shared" ref="I152" si="962">SUM(I150:I151)</f>
        <v>0</v>
      </c>
      <c r="J152" s="27">
        <f t="shared" ref="J152" si="963">SUM(J150:J151)</f>
        <v>0</v>
      </c>
      <c r="K152" s="27">
        <f t="shared" ref="K152" si="964">SUM(K150:K151)</f>
        <v>0</v>
      </c>
      <c r="L152" s="27">
        <f t="shared" ref="L152" si="965">SUM(L150:L151)</f>
        <v>0</v>
      </c>
      <c r="M152" s="27">
        <f t="shared" ref="M152" si="966">SUM(M150:M151)</f>
        <v>0</v>
      </c>
      <c r="N152" s="27">
        <f t="shared" ref="N152" si="967">SUM(N150:N151)</f>
        <v>0</v>
      </c>
      <c r="O152" s="27">
        <f t="shared" ref="O152" si="968">SUM(O150:O151)</f>
        <v>0</v>
      </c>
      <c r="P152" s="27">
        <f t="shared" ref="P152" si="969">SUM(P150:P151)</f>
        <v>0</v>
      </c>
      <c r="Q152" s="27">
        <f t="shared" ref="Q152" si="970">SUM(Q150:Q151)</f>
        <v>0</v>
      </c>
      <c r="R152" s="27">
        <f t="shared" ref="R152" si="971">SUM(R150:R151)</f>
        <v>0</v>
      </c>
      <c r="S152" s="27">
        <f t="shared" ref="S152" si="972">SUM(S150:S151)</f>
        <v>0</v>
      </c>
      <c r="T152" s="27">
        <f t="shared" ref="T152" si="973">SUM(T150:T151)</f>
        <v>0</v>
      </c>
      <c r="U152" s="27">
        <f t="shared" ref="U152" si="974">SUM(U150:U151)</f>
        <v>0</v>
      </c>
      <c r="V152" s="27">
        <f t="shared" ref="V152" si="975">SUM(V150:V151)</f>
        <v>0</v>
      </c>
      <c r="W152" s="27">
        <f t="shared" ref="W152" si="976">SUM(W150:W151)</f>
        <v>0</v>
      </c>
      <c r="X152" s="27">
        <f t="shared" ref="X152" si="977">SUM(X150:X151)</f>
        <v>0</v>
      </c>
      <c r="Y152" s="28">
        <f t="shared" ref="Y152" si="978">SUM(Y150:Y151)</f>
        <v>0</v>
      </c>
      <c r="Z152" s="26">
        <f t="shared" ref="Z152" si="979">SUM(Z150:Z151)</f>
        <v>0</v>
      </c>
      <c r="AA152" s="83">
        <f t="shared" ref="AA152" si="980">SUM(AA150:AA151)</f>
        <v>0</v>
      </c>
    </row>
    <row r="153" spans="1:27" ht="14.25" thickBot="1" x14ac:dyDescent="0.2">
      <c r="A153" s="58" t="s">
        <v>18</v>
      </c>
      <c r="B153" s="59" t="str">
        <f>IF(B148=0,"0",INT(B152/B148*100)/100)</f>
        <v>0</v>
      </c>
      <c r="C153" s="60" t="str">
        <f t="shared" ref="C153" si="981">IF(C148=0,"0",INT(C152/C148*100)/100)</f>
        <v>0</v>
      </c>
      <c r="D153" s="60" t="str">
        <f t="shared" ref="D153" si="982">IF(D148=0,"0",INT(D152/D148*100)/100)</f>
        <v>0</v>
      </c>
      <c r="E153" s="60" t="str">
        <f t="shared" ref="E153" si="983">IF(E148=0,"0",INT(E152/E148*100)/100)</f>
        <v>0</v>
      </c>
      <c r="F153" s="60" t="str">
        <f t="shared" ref="F153" si="984">IF(F148=0,"0",INT(F152/F148*100)/100)</f>
        <v>0</v>
      </c>
      <c r="G153" s="60" t="str">
        <f t="shared" ref="G153" si="985">IF(G148=0,"0",INT(G152/G148*100)/100)</f>
        <v>0</v>
      </c>
      <c r="H153" s="60" t="str">
        <f t="shared" ref="H153" si="986">IF(H148=0,"0",INT(H152/H148*100)/100)</f>
        <v>0</v>
      </c>
      <c r="I153" s="60" t="str">
        <f t="shared" ref="I153" si="987">IF(I148=0,"0",INT(I152/I148*100)/100)</f>
        <v>0</v>
      </c>
      <c r="J153" s="60" t="str">
        <f t="shared" ref="J153" si="988">IF(J148=0,"0",INT(J152/J148*100)/100)</f>
        <v>0</v>
      </c>
      <c r="K153" s="60" t="str">
        <f t="shared" ref="K153" si="989">IF(K148=0,"0",INT(K152/K148*100)/100)</f>
        <v>0</v>
      </c>
      <c r="L153" s="60" t="str">
        <f t="shared" ref="L153" si="990">IF(L148=0,"0",INT(L152/L148*100)/100)</f>
        <v>0</v>
      </c>
      <c r="M153" s="60" t="str">
        <f t="shared" ref="M153" si="991">IF(M148=0,"0",INT(M152/M148*100)/100)</f>
        <v>0</v>
      </c>
      <c r="N153" s="60" t="str">
        <f t="shared" ref="N153" si="992">IF(N148=0,"0",INT(N152/N148*100)/100)</f>
        <v>0</v>
      </c>
      <c r="O153" s="60" t="str">
        <f t="shared" ref="O153" si="993">IF(O148=0,"0",INT(O152/O148*100)/100)</f>
        <v>0</v>
      </c>
      <c r="P153" s="60" t="str">
        <f t="shared" ref="P153" si="994">IF(P148=0,"0",INT(P152/P148*100)/100)</f>
        <v>0</v>
      </c>
      <c r="Q153" s="60" t="str">
        <f t="shared" ref="Q153" si="995">IF(Q148=0,"0",INT(Q152/Q148*100)/100)</f>
        <v>0</v>
      </c>
      <c r="R153" s="60" t="str">
        <f t="shared" ref="R153" si="996">IF(R148=0,"0",INT(R152/R148*100)/100)</f>
        <v>0</v>
      </c>
      <c r="S153" s="60" t="str">
        <f t="shared" ref="S153" si="997">IF(S148=0,"0",INT(S152/S148*100)/100)</f>
        <v>0</v>
      </c>
      <c r="T153" s="60" t="str">
        <f t="shared" ref="T153" si="998">IF(T148=0,"0",INT(T152/T148*100)/100)</f>
        <v>0</v>
      </c>
      <c r="U153" s="60" t="str">
        <f t="shared" ref="U153" si="999">IF(U148=0,"0",INT(U152/U148*100)/100)</f>
        <v>0</v>
      </c>
      <c r="V153" s="60" t="str">
        <f t="shared" ref="V153" si="1000">IF(V148=0,"0",INT(V152/V148*100)/100)</f>
        <v>0</v>
      </c>
      <c r="W153" s="60" t="str">
        <f t="shared" ref="W153" si="1001">IF(W148=0,"0",INT(W152/W148*100)/100)</f>
        <v>0</v>
      </c>
      <c r="X153" s="60" t="str">
        <f t="shared" ref="X153" si="1002">IF(X148=0,"0",INT(X152/X148*100)/100)</f>
        <v>0</v>
      </c>
      <c r="Y153" s="61" t="str">
        <f t="shared" ref="Y153" si="1003">IF(Y148=0,"0",INT(Y152/Y148*100)/100)</f>
        <v>0</v>
      </c>
      <c r="Z153" s="62" t="str">
        <f t="shared" ref="Z153" si="1004">IF(Z148=0,"0",INT(Z152/Z148*100)/100)</f>
        <v>0</v>
      </c>
      <c r="AA153" s="84" t="str">
        <f t="shared" ref="AA153" si="1005">IF(AA148=0,"0",INT(AA152/AA148*100)/100)</f>
        <v>0</v>
      </c>
    </row>
    <row r="154" spans="1:27" ht="14.25" thickBot="1" x14ac:dyDescent="0.2">
      <c r="A154" s="64" t="s">
        <v>20</v>
      </c>
      <c r="B154" s="65"/>
      <c r="C154" s="65"/>
      <c r="D154" s="65"/>
      <c r="E154" s="65"/>
      <c r="F154" s="65"/>
      <c r="G154" s="65"/>
      <c r="H154" s="65"/>
      <c r="I154" s="65"/>
      <c r="J154" s="65"/>
      <c r="K154" s="65"/>
      <c r="L154" s="65"/>
      <c r="M154" s="65"/>
      <c r="N154" s="65"/>
      <c r="O154" s="65"/>
      <c r="P154" s="65"/>
      <c r="Q154" s="65"/>
      <c r="R154" s="65"/>
      <c r="S154" s="65"/>
      <c r="T154" s="65"/>
      <c r="U154" s="65"/>
      <c r="V154" s="65"/>
      <c r="W154" s="65"/>
      <c r="X154" s="65"/>
      <c r="Y154" s="65"/>
      <c r="Z154" s="65"/>
      <c r="AA154" s="66"/>
    </row>
    <row r="155" spans="1:27" ht="14.25" thickTop="1" x14ac:dyDescent="0.15">
      <c r="A155" s="67" t="s">
        <v>9</v>
      </c>
      <c r="B155" s="231" t="s">
        <v>1</v>
      </c>
      <c r="C155" s="221"/>
      <c r="D155" s="222"/>
      <c r="E155" s="220" t="s">
        <v>2</v>
      </c>
      <c r="F155" s="221"/>
      <c r="G155" s="222"/>
      <c r="H155" s="220" t="s">
        <v>3</v>
      </c>
      <c r="I155" s="221"/>
      <c r="J155" s="222"/>
      <c r="K155" s="220" t="s">
        <v>12</v>
      </c>
      <c r="L155" s="221"/>
      <c r="M155" s="222"/>
      <c r="N155" s="229" t="s">
        <v>19</v>
      </c>
      <c r="O155" s="221"/>
      <c r="P155" s="221"/>
      <c r="Q155" s="221"/>
      <c r="R155" s="221"/>
      <c r="S155" s="221"/>
      <c r="T155" s="221"/>
      <c r="U155" s="221"/>
      <c r="V155" s="221"/>
      <c r="W155" s="221"/>
      <c r="X155" s="221"/>
      <c r="Y155" s="221"/>
      <c r="Z155" s="221"/>
      <c r="AA155" s="230"/>
    </row>
    <row r="156" spans="1:27" ht="14.25" thickBot="1" x14ac:dyDescent="0.2">
      <c r="A156" s="70">
        <f>A142+1</f>
        <v>12</v>
      </c>
      <c r="B156" s="224"/>
      <c r="C156" s="224"/>
      <c r="D156" s="225"/>
      <c r="E156" s="223"/>
      <c r="F156" s="224"/>
      <c r="G156" s="225"/>
      <c r="H156" s="223"/>
      <c r="I156" s="224"/>
      <c r="J156" s="225"/>
      <c r="K156" s="223"/>
      <c r="L156" s="224"/>
      <c r="M156" s="225"/>
      <c r="N156" s="226"/>
      <c r="O156" s="227"/>
      <c r="P156" s="227"/>
      <c r="Q156" s="227"/>
      <c r="R156" s="227"/>
      <c r="S156" s="227"/>
      <c r="T156" s="227"/>
      <c r="U156" s="227"/>
      <c r="V156" s="227"/>
      <c r="W156" s="227"/>
      <c r="X156" s="227"/>
      <c r="Y156" s="227"/>
      <c r="Z156" s="227"/>
      <c r="AA156" s="228"/>
    </row>
    <row r="157" spans="1:27" ht="14.25" thickBot="1" x14ac:dyDescent="0.2">
      <c r="A157" s="34" t="s">
        <v>8</v>
      </c>
      <c r="B157" s="55" t="s">
        <v>4</v>
      </c>
      <c r="C157" s="56"/>
      <c r="D157" s="56"/>
      <c r="E157" s="56"/>
      <c r="F157" s="56"/>
      <c r="G157" s="56"/>
      <c r="H157" s="56"/>
      <c r="I157" s="56"/>
      <c r="J157" s="56"/>
      <c r="K157" s="56"/>
      <c r="L157" s="56"/>
      <c r="M157" s="56"/>
      <c r="N157" s="56"/>
      <c r="O157" s="56"/>
      <c r="P157" s="56"/>
      <c r="Q157" s="56"/>
      <c r="R157" s="56"/>
      <c r="S157" s="56"/>
      <c r="T157" s="56"/>
      <c r="U157" s="56"/>
      <c r="V157" s="56"/>
      <c r="W157" s="56"/>
      <c r="X157" s="56"/>
      <c r="Y157" s="57"/>
      <c r="Z157" s="40"/>
      <c r="AA157" s="41"/>
    </row>
    <row r="158" spans="1:27" ht="14.25" thickBot="1" x14ac:dyDescent="0.2">
      <c r="A158" s="69"/>
      <c r="B158" s="51">
        <v>0.29166666666666669</v>
      </c>
      <c r="C158" s="52">
        <v>0.33333333333333298</v>
      </c>
      <c r="D158" s="52">
        <v>0.375</v>
      </c>
      <c r="E158" s="52">
        <v>0.41666666666666702</v>
      </c>
      <c r="F158" s="52">
        <v>0.45833333333333298</v>
      </c>
      <c r="G158" s="52">
        <v>0.5</v>
      </c>
      <c r="H158" s="52">
        <v>0.54166666666666696</v>
      </c>
      <c r="I158" s="52">
        <v>0.58333333333333304</v>
      </c>
      <c r="J158" s="52">
        <v>0.625</v>
      </c>
      <c r="K158" s="52">
        <v>0.66666666666666696</v>
      </c>
      <c r="L158" s="52">
        <v>0.70833333333333004</v>
      </c>
      <c r="M158" s="52">
        <v>0.749999999999996</v>
      </c>
      <c r="N158" s="53">
        <v>0.79166666666666297</v>
      </c>
      <c r="O158" s="53">
        <v>0.83333333333333004</v>
      </c>
      <c r="P158" s="53">
        <v>0.874999999999996</v>
      </c>
      <c r="Q158" s="53">
        <v>0.91666666666666297</v>
      </c>
      <c r="R158" s="53">
        <v>0.95833333333333004</v>
      </c>
      <c r="S158" s="53">
        <v>0.999999999999997</v>
      </c>
      <c r="T158" s="53">
        <v>1.0416666666666601</v>
      </c>
      <c r="U158" s="53">
        <v>1.0833333333333299</v>
      </c>
      <c r="V158" s="53">
        <v>1.125</v>
      </c>
      <c r="W158" s="53">
        <v>1.1666666666666601</v>
      </c>
      <c r="X158" s="53">
        <v>1.2083333333333299</v>
      </c>
      <c r="Y158" s="54">
        <v>1.25</v>
      </c>
      <c r="Z158" s="8" t="s">
        <v>11</v>
      </c>
      <c r="AA158" s="76" t="s">
        <v>10</v>
      </c>
    </row>
    <row r="159" spans="1:27" x14ac:dyDescent="0.15">
      <c r="A159" s="68" t="s">
        <v>6</v>
      </c>
      <c r="B159" s="7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6"/>
      <c r="Z159" s="10">
        <f>SUM(B159:Y159)</f>
        <v>0</v>
      </c>
      <c r="AA159" s="77">
        <f>SUM(B159:O159)</f>
        <v>0</v>
      </c>
    </row>
    <row r="160" spans="1:27" x14ac:dyDescent="0.15">
      <c r="A160" s="43" t="s">
        <v>5</v>
      </c>
      <c r="B160" s="7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6"/>
      <c r="Z160" s="10">
        <f t="shared" ref="Z160:Z162" si="1006">SUM(B160:Y160)</f>
        <v>0</v>
      </c>
      <c r="AA160" s="77">
        <f t="shared" ref="AA160:AA162" si="1007">SUM(B160:O160)</f>
        <v>0</v>
      </c>
    </row>
    <row r="161" spans="1:27" ht="14.25" thickBot="1" x14ac:dyDescent="0.2">
      <c r="A161" s="44" t="s">
        <v>7</v>
      </c>
      <c r="B161" s="4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3"/>
      <c r="Z161" s="12">
        <f t="shared" si="1006"/>
        <v>0</v>
      </c>
      <c r="AA161" s="78">
        <f t="shared" si="1007"/>
        <v>0</v>
      </c>
    </row>
    <row r="162" spans="1:27" ht="14.25" thickBot="1" x14ac:dyDescent="0.2">
      <c r="A162" s="45" t="s">
        <v>16</v>
      </c>
      <c r="B162" s="30">
        <f>SUM(B159:B161)</f>
        <v>0</v>
      </c>
      <c r="C162" s="15">
        <f t="shared" ref="C162" si="1008">SUM(C159:C161)</f>
        <v>0</v>
      </c>
      <c r="D162" s="15">
        <f t="shared" ref="D162" si="1009">SUM(D159:D161)</f>
        <v>0</v>
      </c>
      <c r="E162" s="15">
        <f t="shared" ref="E162" si="1010">SUM(E159:E161)</f>
        <v>0</v>
      </c>
      <c r="F162" s="15">
        <f t="shared" ref="F162" si="1011">SUM(F159:F161)</f>
        <v>0</v>
      </c>
      <c r="G162" s="15">
        <f t="shared" ref="G162" si="1012">SUM(G159:G161)</f>
        <v>0</v>
      </c>
      <c r="H162" s="15">
        <f t="shared" ref="H162" si="1013">SUM(H159:H161)</f>
        <v>0</v>
      </c>
      <c r="I162" s="15">
        <f t="shared" ref="I162" si="1014">SUM(I159:I161)</f>
        <v>0</v>
      </c>
      <c r="J162" s="15">
        <f t="shared" ref="J162" si="1015">SUM(J159:J161)</f>
        <v>0</v>
      </c>
      <c r="K162" s="15">
        <f t="shared" ref="K162" si="1016">SUM(K159:K161)</f>
        <v>0</v>
      </c>
      <c r="L162" s="15">
        <f t="shared" ref="L162" si="1017">SUM(L159:L161)</f>
        <v>0</v>
      </c>
      <c r="M162" s="15">
        <f t="shared" ref="M162" si="1018">SUM(M159:M161)</f>
        <v>0</v>
      </c>
      <c r="N162" s="15">
        <f t="shared" ref="N162" si="1019">SUM(N159:N161)</f>
        <v>0</v>
      </c>
      <c r="O162" s="15">
        <f t="shared" ref="O162" si="1020">SUM(O159:O161)</f>
        <v>0</v>
      </c>
      <c r="P162" s="15">
        <f t="shared" ref="P162" si="1021">SUM(P159:P161)</f>
        <v>0</v>
      </c>
      <c r="Q162" s="15">
        <f t="shared" ref="Q162" si="1022">SUM(Q159:Q161)</f>
        <v>0</v>
      </c>
      <c r="R162" s="15">
        <f t="shared" ref="R162" si="1023">SUM(R159:R161)</f>
        <v>0</v>
      </c>
      <c r="S162" s="15">
        <f t="shared" ref="S162" si="1024">SUM(S159:S161)</f>
        <v>0</v>
      </c>
      <c r="T162" s="15">
        <f t="shared" ref="T162" si="1025">SUM(T159:T161)</f>
        <v>0</v>
      </c>
      <c r="U162" s="15">
        <f t="shared" ref="U162" si="1026">SUM(U159:U161)</f>
        <v>0</v>
      </c>
      <c r="V162" s="15">
        <f t="shared" ref="V162" si="1027">SUM(V159:V161)</f>
        <v>0</v>
      </c>
      <c r="W162" s="15">
        <f t="shared" ref="W162" si="1028">SUM(W159:W161)</f>
        <v>0</v>
      </c>
      <c r="X162" s="15">
        <f t="shared" ref="X162" si="1029">SUM(X159:X161)</f>
        <v>0</v>
      </c>
      <c r="Y162" s="16">
        <f t="shared" ref="Y162" si="1030">SUM(Y159:Y161)</f>
        <v>0</v>
      </c>
      <c r="Z162" s="14">
        <f t="shared" si="1006"/>
        <v>0</v>
      </c>
      <c r="AA162" s="79">
        <f t="shared" si="1007"/>
        <v>0</v>
      </c>
    </row>
    <row r="163" spans="1:27" ht="41.25" thickBot="1" x14ac:dyDescent="0.2">
      <c r="A163" s="46" t="s">
        <v>31</v>
      </c>
      <c r="B163" s="35">
        <f>IF(A$4="",0,INT(B162*$A158/461*100)/100)</f>
        <v>0</v>
      </c>
      <c r="C163" s="36">
        <f t="shared" ref="C163" si="1031">IF(B$4="",0,INT(C162*$A158/461*100)/100)</f>
        <v>0</v>
      </c>
      <c r="D163" s="36">
        <f t="shared" ref="D163" si="1032">IF(C$4="",0,INT(D162*$A158/461*100)/100)</f>
        <v>0</v>
      </c>
      <c r="E163" s="36">
        <f t="shared" ref="E163" si="1033">IF(D$4="",0,INT(E162*$A158/461*100)/100)</f>
        <v>0</v>
      </c>
      <c r="F163" s="36">
        <f t="shared" ref="F163" si="1034">IF(E$4="",0,INT(F162*$A158/461*100)/100)</f>
        <v>0</v>
      </c>
      <c r="G163" s="36">
        <f t="shared" ref="G163" si="1035">IF(F$4="",0,INT(G162*$A158/461*100)/100)</f>
        <v>0</v>
      </c>
      <c r="H163" s="36">
        <f t="shared" ref="H163" si="1036">IF(G$4="",0,INT(H162*$A158/461*100)/100)</f>
        <v>0</v>
      </c>
      <c r="I163" s="36">
        <f t="shared" ref="I163" si="1037">IF(H$4="",0,INT(I162*$A158/461*100)/100)</f>
        <v>0</v>
      </c>
      <c r="J163" s="36">
        <f t="shared" ref="J163" si="1038">IF(I$4="",0,INT(J162*$A158/461*100)/100)</f>
        <v>0</v>
      </c>
      <c r="K163" s="36">
        <f t="shared" ref="K163" si="1039">IF(J$4="",0,INT(K162*$A158/461*100)/100)</f>
        <v>0</v>
      </c>
      <c r="L163" s="36">
        <f t="shared" ref="L163" si="1040">IF(K$4="",0,INT(L162*$A158/461*100)/100)</f>
        <v>0</v>
      </c>
      <c r="M163" s="36">
        <f t="shared" ref="M163" si="1041">IF(L$4="",0,INT(M162*$A158/461*100)/100)</f>
        <v>0</v>
      </c>
      <c r="N163" s="36">
        <f t="shared" ref="N163" si="1042">IF(M$4="",0,INT(N162*$A158/461*100)/100)</f>
        <v>0</v>
      </c>
      <c r="O163" s="36">
        <f t="shared" ref="O163" si="1043">IF(N$4="",0,INT(O162*$A158/461*100)/100)</f>
        <v>0</v>
      </c>
      <c r="P163" s="36">
        <f t="shared" ref="P163" si="1044">IF(O$4="",0,INT(P162*$A158/461*100)/100)</f>
        <v>0</v>
      </c>
      <c r="Q163" s="36">
        <f t="shared" ref="Q163" si="1045">IF(P$4="",0,INT(Q162*$A158/461*100)/100)</f>
        <v>0</v>
      </c>
      <c r="R163" s="36">
        <f t="shared" ref="R163" si="1046">IF(Q$4="",0,INT(R162*$A158/461*100)/100)</f>
        <v>0</v>
      </c>
      <c r="S163" s="36">
        <f t="shared" ref="S163" si="1047">IF(R$4="",0,INT(S162*$A158/461*100)/100)</f>
        <v>0</v>
      </c>
      <c r="T163" s="36">
        <f t="shared" ref="T163" si="1048">IF(S$4="",0,INT(T162*$A158/461*100)/100)</f>
        <v>0</v>
      </c>
      <c r="U163" s="36">
        <f t="shared" ref="U163" si="1049">IF(T$4="",0,INT(U162*$A158/461*100)/100)</f>
        <v>0</v>
      </c>
      <c r="V163" s="36">
        <f t="shared" ref="V163" si="1050">IF(U$4="",0,INT(V162*$A158/461*100)/100)</f>
        <v>0</v>
      </c>
      <c r="W163" s="36">
        <f t="shared" ref="W163" si="1051">IF(V$4="",0,INT(W162*$A158/461*100)/100)</f>
        <v>0</v>
      </c>
      <c r="X163" s="36">
        <f t="shared" ref="X163" si="1052">IF(W$4="",0,INT(X162*$A158/461*100)/100)</f>
        <v>0</v>
      </c>
      <c r="Y163" s="37">
        <f t="shared" ref="Y163" si="1053">IF(X$4="",0,INT(Y162*$A158/461*100)/100)</f>
        <v>0</v>
      </c>
      <c r="Z163" s="38">
        <f t="shared" ref="Z163" si="1054">IF(Y$4="",0,INT(Z162*$A158/461*100)/100)</f>
        <v>0</v>
      </c>
      <c r="AA163" s="80">
        <f t="shared" ref="AA163" si="1055">IF(Z$4="",0,INT(AA162*$A158/461*100)/100)</f>
        <v>0</v>
      </c>
    </row>
    <row r="164" spans="1:27" x14ac:dyDescent="0.15">
      <c r="A164" s="48" t="s">
        <v>13</v>
      </c>
      <c r="B164" s="31"/>
      <c r="C164" s="22"/>
      <c r="D164" s="22"/>
      <c r="E164" s="22"/>
      <c r="F164" s="22"/>
      <c r="G164" s="22"/>
      <c r="H164" s="22"/>
      <c r="I164" s="22"/>
      <c r="J164" s="22"/>
      <c r="K164" s="22"/>
      <c r="L164" s="22"/>
      <c r="M164" s="22"/>
      <c r="N164" s="22"/>
      <c r="O164" s="22"/>
      <c r="P164" s="22"/>
      <c r="Q164" s="22"/>
      <c r="R164" s="22"/>
      <c r="S164" s="22"/>
      <c r="T164" s="22"/>
      <c r="U164" s="22"/>
      <c r="V164" s="22"/>
      <c r="W164" s="22"/>
      <c r="X164" s="22"/>
      <c r="Y164" s="23"/>
      <c r="Z164" s="24">
        <f>SUM(B164:Y164)</f>
        <v>0</v>
      </c>
      <c r="AA164" s="81">
        <f>SUM(B164:O164)</f>
        <v>0</v>
      </c>
    </row>
    <row r="165" spans="1:27" ht="14.25" thickBot="1" x14ac:dyDescent="0.2">
      <c r="A165" s="49" t="s">
        <v>14</v>
      </c>
      <c r="B165" s="32"/>
      <c r="C165" s="18"/>
      <c r="D165" s="18"/>
      <c r="E165" s="18"/>
      <c r="F165" s="18"/>
      <c r="G165" s="18"/>
      <c r="H165" s="18"/>
      <c r="I165" s="18"/>
      <c r="J165" s="18"/>
      <c r="K165" s="18"/>
      <c r="L165" s="18"/>
      <c r="M165" s="18"/>
      <c r="N165" s="18"/>
      <c r="O165" s="18"/>
      <c r="P165" s="18"/>
      <c r="Q165" s="18"/>
      <c r="R165" s="18"/>
      <c r="S165" s="18"/>
      <c r="T165" s="18"/>
      <c r="U165" s="18"/>
      <c r="V165" s="18"/>
      <c r="W165" s="18"/>
      <c r="X165" s="18"/>
      <c r="Y165" s="19"/>
      <c r="Z165" s="20">
        <f>SUM(B165:Y165)</f>
        <v>0</v>
      </c>
      <c r="AA165" s="82">
        <f>SUM(B165:O165)</f>
        <v>0</v>
      </c>
    </row>
    <row r="166" spans="1:27" x14ac:dyDescent="0.15">
      <c r="A166" s="50" t="s">
        <v>15</v>
      </c>
      <c r="B166" s="33">
        <f>SUM(B164:B165)</f>
        <v>0</v>
      </c>
      <c r="C166" s="27">
        <f t="shared" ref="C166" si="1056">SUM(C164:C165)</f>
        <v>0</v>
      </c>
      <c r="D166" s="27">
        <f t="shared" ref="D166" si="1057">SUM(D164:D165)</f>
        <v>0</v>
      </c>
      <c r="E166" s="27">
        <f t="shared" ref="E166" si="1058">SUM(E164:E165)</f>
        <v>0</v>
      </c>
      <c r="F166" s="27">
        <f t="shared" ref="F166" si="1059">SUM(F164:F165)</f>
        <v>0</v>
      </c>
      <c r="G166" s="27">
        <f t="shared" ref="G166" si="1060">SUM(G164:G165)</f>
        <v>0</v>
      </c>
      <c r="H166" s="27">
        <f t="shared" ref="H166" si="1061">SUM(H164:H165)</f>
        <v>0</v>
      </c>
      <c r="I166" s="27">
        <f t="shared" ref="I166" si="1062">SUM(I164:I165)</f>
        <v>0</v>
      </c>
      <c r="J166" s="27">
        <f t="shared" ref="J166" si="1063">SUM(J164:J165)</f>
        <v>0</v>
      </c>
      <c r="K166" s="27">
        <f t="shared" ref="K166" si="1064">SUM(K164:K165)</f>
        <v>0</v>
      </c>
      <c r="L166" s="27">
        <f t="shared" ref="L166" si="1065">SUM(L164:L165)</f>
        <v>0</v>
      </c>
      <c r="M166" s="27">
        <f t="shared" ref="M166" si="1066">SUM(M164:M165)</f>
        <v>0</v>
      </c>
      <c r="N166" s="27">
        <f t="shared" ref="N166" si="1067">SUM(N164:N165)</f>
        <v>0</v>
      </c>
      <c r="O166" s="27">
        <f t="shared" ref="O166" si="1068">SUM(O164:O165)</f>
        <v>0</v>
      </c>
      <c r="P166" s="27">
        <f t="shared" ref="P166" si="1069">SUM(P164:P165)</f>
        <v>0</v>
      </c>
      <c r="Q166" s="27">
        <f t="shared" ref="Q166" si="1070">SUM(Q164:Q165)</f>
        <v>0</v>
      </c>
      <c r="R166" s="27">
        <f t="shared" ref="R166" si="1071">SUM(R164:R165)</f>
        <v>0</v>
      </c>
      <c r="S166" s="27">
        <f t="shared" ref="S166" si="1072">SUM(S164:S165)</f>
        <v>0</v>
      </c>
      <c r="T166" s="27">
        <f t="shared" ref="T166" si="1073">SUM(T164:T165)</f>
        <v>0</v>
      </c>
      <c r="U166" s="27">
        <f t="shared" ref="U166" si="1074">SUM(U164:U165)</f>
        <v>0</v>
      </c>
      <c r="V166" s="27">
        <f t="shared" ref="V166" si="1075">SUM(V164:V165)</f>
        <v>0</v>
      </c>
      <c r="W166" s="27">
        <f t="shared" ref="W166" si="1076">SUM(W164:W165)</f>
        <v>0</v>
      </c>
      <c r="X166" s="27">
        <f t="shared" ref="X166" si="1077">SUM(X164:X165)</f>
        <v>0</v>
      </c>
      <c r="Y166" s="28">
        <f t="shared" ref="Y166" si="1078">SUM(Y164:Y165)</f>
        <v>0</v>
      </c>
      <c r="Z166" s="26">
        <f t="shared" ref="Z166" si="1079">SUM(Z164:Z165)</f>
        <v>0</v>
      </c>
      <c r="AA166" s="83">
        <f t="shared" ref="AA166" si="1080">SUM(AA164:AA165)</f>
        <v>0</v>
      </c>
    </row>
    <row r="167" spans="1:27" ht="14.25" thickBot="1" x14ac:dyDescent="0.2">
      <c r="A167" s="58" t="s">
        <v>18</v>
      </c>
      <c r="B167" s="59" t="str">
        <f>IF(B162=0,"0",INT(B166/B162*100)/100)</f>
        <v>0</v>
      </c>
      <c r="C167" s="60" t="str">
        <f t="shared" ref="C167" si="1081">IF(C162=0,"0",INT(C166/C162*100)/100)</f>
        <v>0</v>
      </c>
      <c r="D167" s="60" t="str">
        <f t="shared" ref="D167" si="1082">IF(D162=0,"0",INT(D166/D162*100)/100)</f>
        <v>0</v>
      </c>
      <c r="E167" s="60" t="str">
        <f t="shared" ref="E167" si="1083">IF(E162=0,"0",INT(E166/E162*100)/100)</f>
        <v>0</v>
      </c>
      <c r="F167" s="60" t="str">
        <f t="shared" ref="F167" si="1084">IF(F162=0,"0",INT(F166/F162*100)/100)</f>
        <v>0</v>
      </c>
      <c r="G167" s="60" t="str">
        <f t="shared" ref="G167" si="1085">IF(G162=0,"0",INT(G166/G162*100)/100)</f>
        <v>0</v>
      </c>
      <c r="H167" s="60" t="str">
        <f t="shared" ref="H167" si="1086">IF(H162=0,"0",INT(H166/H162*100)/100)</f>
        <v>0</v>
      </c>
      <c r="I167" s="60" t="str">
        <f t="shared" ref="I167" si="1087">IF(I162=0,"0",INT(I166/I162*100)/100)</f>
        <v>0</v>
      </c>
      <c r="J167" s="60" t="str">
        <f t="shared" ref="J167" si="1088">IF(J162=0,"0",INT(J166/J162*100)/100)</f>
        <v>0</v>
      </c>
      <c r="K167" s="60" t="str">
        <f t="shared" ref="K167" si="1089">IF(K162=0,"0",INT(K166/K162*100)/100)</f>
        <v>0</v>
      </c>
      <c r="L167" s="60" t="str">
        <f t="shared" ref="L167" si="1090">IF(L162=0,"0",INT(L166/L162*100)/100)</f>
        <v>0</v>
      </c>
      <c r="M167" s="60" t="str">
        <f t="shared" ref="M167" si="1091">IF(M162=0,"0",INT(M166/M162*100)/100)</f>
        <v>0</v>
      </c>
      <c r="N167" s="60" t="str">
        <f t="shared" ref="N167" si="1092">IF(N162=0,"0",INT(N166/N162*100)/100)</f>
        <v>0</v>
      </c>
      <c r="O167" s="60" t="str">
        <f t="shared" ref="O167" si="1093">IF(O162=0,"0",INT(O166/O162*100)/100)</f>
        <v>0</v>
      </c>
      <c r="P167" s="60" t="str">
        <f t="shared" ref="P167" si="1094">IF(P162=0,"0",INT(P166/P162*100)/100)</f>
        <v>0</v>
      </c>
      <c r="Q167" s="60" t="str">
        <f t="shared" ref="Q167" si="1095">IF(Q162=0,"0",INT(Q166/Q162*100)/100)</f>
        <v>0</v>
      </c>
      <c r="R167" s="60" t="str">
        <f t="shared" ref="R167" si="1096">IF(R162=0,"0",INT(R166/R162*100)/100)</f>
        <v>0</v>
      </c>
      <c r="S167" s="60" t="str">
        <f t="shared" ref="S167" si="1097">IF(S162=0,"0",INT(S166/S162*100)/100)</f>
        <v>0</v>
      </c>
      <c r="T167" s="60" t="str">
        <f t="shared" ref="T167" si="1098">IF(T162=0,"0",INT(T166/T162*100)/100)</f>
        <v>0</v>
      </c>
      <c r="U167" s="60" t="str">
        <f t="shared" ref="U167" si="1099">IF(U162=0,"0",INT(U166/U162*100)/100)</f>
        <v>0</v>
      </c>
      <c r="V167" s="60" t="str">
        <f t="shared" ref="V167" si="1100">IF(V162=0,"0",INT(V166/V162*100)/100)</f>
        <v>0</v>
      </c>
      <c r="W167" s="60" t="str">
        <f t="shared" ref="W167" si="1101">IF(W162=0,"0",INT(W166/W162*100)/100)</f>
        <v>0</v>
      </c>
      <c r="X167" s="60" t="str">
        <f t="shared" ref="X167" si="1102">IF(X162=0,"0",INT(X166/X162*100)/100)</f>
        <v>0</v>
      </c>
      <c r="Y167" s="61" t="str">
        <f t="shared" ref="Y167" si="1103">IF(Y162=0,"0",INT(Y166/Y162*100)/100)</f>
        <v>0</v>
      </c>
      <c r="Z167" s="62" t="str">
        <f t="shared" ref="Z167" si="1104">IF(Z162=0,"0",INT(Z166/Z162*100)/100)</f>
        <v>0</v>
      </c>
      <c r="AA167" s="84" t="str">
        <f t="shared" ref="AA167" si="1105">IF(AA162=0,"0",INT(AA166/AA162*100)/100)</f>
        <v>0</v>
      </c>
    </row>
    <row r="168" spans="1:27" ht="14.25" thickBot="1" x14ac:dyDescent="0.2">
      <c r="A168" s="64" t="s">
        <v>20</v>
      </c>
      <c r="B168" s="65"/>
      <c r="C168" s="65"/>
      <c r="D168" s="65"/>
      <c r="E168" s="65"/>
      <c r="F168" s="65"/>
      <c r="G168" s="65"/>
      <c r="H168" s="65"/>
      <c r="I168" s="65"/>
      <c r="J168" s="65"/>
      <c r="K168" s="65"/>
      <c r="L168" s="65"/>
      <c r="M168" s="65"/>
      <c r="N168" s="65"/>
      <c r="O168" s="65"/>
      <c r="P168" s="65"/>
      <c r="Q168" s="65"/>
      <c r="R168" s="65"/>
      <c r="S168" s="65"/>
      <c r="T168" s="65"/>
      <c r="U168" s="65"/>
      <c r="V168" s="65"/>
      <c r="W168" s="65"/>
      <c r="X168" s="65"/>
      <c r="Y168" s="65"/>
      <c r="Z168" s="65"/>
      <c r="AA168" s="66"/>
    </row>
    <row r="169" spans="1:27" ht="14.25" thickTop="1" x14ac:dyDescent="0.15">
      <c r="A169" s="67" t="s">
        <v>9</v>
      </c>
      <c r="B169" s="231" t="s">
        <v>1</v>
      </c>
      <c r="C169" s="221"/>
      <c r="D169" s="222"/>
      <c r="E169" s="220" t="s">
        <v>2</v>
      </c>
      <c r="F169" s="221"/>
      <c r="G169" s="222"/>
      <c r="H169" s="220" t="s">
        <v>3</v>
      </c>
      <c r="I169" s="221"/>
      <c r="J169" s="222"/>
      <c r="K169" s="220" t="s">
        <v>12</v>
      </c>
      <c r="L169" s="221"/>
      <c r="M169" s="222"/>
      <c r="N169" s="229" t="s">
        <v>19</v>
      </c>
      <c r="O169" s="221"/>
      <c r="P169" s="221"/>
      <c r="Q169" s="221"/>
      <c r="R169" s="221"/>
      <c r="S169" s="221"/>
      <c r="T169" s="221"/>
      <c r="U169" s="221"/>
      <c r="V169" s="221"/>
      <c r="W169" s="221"/>
      <c r="X169" s="221"/>
      <c r="Y169" s="221"/>
      <c r="Z169" s="221"/>
      <c r="AA169" s="230"/>
    </row>
    <row r="170" spans="1:27" ht="14.25" thickBot="1" x14ac:dyDescent="0.2">
      <c r="A170" s="70">
        <f>A156+1</f>
        <v>13</v>
      </c>
      <c r="B170" s="224"/>
      <c r="C170" s="224"/>
      <c r="D170" s="225"/>
      <c r="E170" s="223"/>
      <c r="F170" s="224"/>
      <c r="G170" s="225"/>
      <c r="H170" s="223"/>
      <c r="I170" s="224"/>
      <c r="J170" s="225"/>
      <c r="K170" s="223"/>
      <c r="L170" s="224"/>
      <c r="M170" s="225"/>
      <c r="N170" s="226"/>
      <c r="O170" s="227"/>
      <c r="P170" s="227"/>
      <c r="Q170" s="227"/>
      <c r="R170" s="227"/>
      <c r="S170" s="227"/>
      <c r="T170" s="227"/>
      <c r="U170" s="227"/>
      <c r="V170" s="227"/>
      <c r="W170" s="227"/>
      <c r="X170" s="227"/>
      <c r="Y170" s="227"/>
      <c r="Z170" s="227"/>
      <c r="AA170" s="228"/>
    </row>
    <row r="171" spans="1:27" ht="14.25" thickBot="1" x14ac:dyDescent="0.2">
      <c r="A171" s="34" t="s">
        <v>8</v>
      </c>
      <c r="B171" s="55" t="s">
        <v>4</v>
      </c>
      <c r="C171" s="56"/>
      <c r="D171" s="56"/>
      <c r="E171" s="56"/>
      <c r="F171" s="56"/>
      <c r="G171" s="56"/>
      <c r="H171" s="56"/>
      <c r="I171" s="56"/>
      <c r="J171" s="56"/>
      <c r="K171" s="56"/>
      <c r="L171" s="56"/>
      <c r="M171" s="56"/>
      <c r="N171" s="56"/>
      <c r="O171" s="56"/>
      <c r="P171" s="56"/>
      <c r="Q171" s="56"/>
      <c r="R171" s="56"/>
      <c r="S171" s="56"/>
      <c r="T171" s="56"/>
      <c r="U171" s="56"/>
      <c r="V171" s="56"/>
      <c r="W171" s="56"/>
      <c r="X171" s="56"/>
      <c r="Y171" s="57"/>
      <c r="Z171" s="40"/>
      <c r="AA171" s="41"/>
    </row>
    <row r="172" spans="1:27" ht="14.25" thickBot="1" x14ac:dyDescent="0.2">
      <c r="A172" s="69"/>
      <c r="B172" s="51">
        <v>0.29166666666666669</v>
      </c>
      <c r="C172" s="52">
        <v>0.33333333333333298</v>
      </c>
      <c r="D172" s="52">
        <v>0.375</v>
      </c>
      <c r="E172" s="52">
        <v>0.41666666666666702</v>
      </c>
      <c r="F172" s="52">
        <v>0.45833333333333298</v>
      </c>
      <c r="G172" s="52">
        <v>0.5</v>
      </c>
      <c r="H172" s="52">
        <v>0.54166666666666696</v>
      </c>
      <c r="I172" s="52">
        <v>0.58333333333333304</v>
      </c>
      <c r="J172" s="52">
        <v>0.625</v>
      </c>
      <c r="K172" s="52">
        <v>0.66666666666666696</v>
      </c>
      <c r="L172" s="52">
        <v>0.70833333333333004</v>
      </c>
      <c r="M172" s="52">
        <v>0.749999999999996</v>
      </c>
      <c r="N172" s="53">
        <v>0.79166666666666297</v>
      </c>
      <c r="O172" s="53">
        <v>0.83333333333333004</v>
      </c>
      <c r="P172" s="53">
        <v>0.874999999999996</v>
      </c>
      <c r="Q172" s="53">
        <v>0.91666666666666297</v>
      </c>
      <c r="R172" s="53">
        <v>0.95833333333333004</v>
      </c>
      <c r="S172" s="53">
        <v>0.999999999999997</v>
      </c>
      <c r="T172" s="53">
        <v>1.0416666666666601</v>
      </c>
      <c r="U172" s="53">
        <v>1.0833333333333299</v>
      </c>
      <c r="V172" s="53">
        <v>1.125</v>
      </c>
      <c r="W172" s="53">
        <v>1.1666666666666601</v>
      </c>
      <c r="X172" s="53">
        <v>1.2083333333333299</v>
      </c>
      <c r="Y172" s="54">
        <v>1.25</v>
      </c>
      <c r="Z172" s="8" t="s">
        <v>11</v>
      </c>
      <c r="AA172" s="76" t="s">
        <v>10</v>
      </c>
    </row>
    <row r="173" spans="1:27" x14ac:dyDescent="0.15">
      <c r="A173" s="68" t="s">
        <v>6</v>
      </c>
      <c r="B173" s="7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6"/>
      <c r="Z173" s="10">
        <f>SUM(B173:Y173)</f>
        <v>0</v>
      </c>
      <c r="AA173" s="77">
        <f>SUM(B173:O173)</f>
        <v>0</v>
      </c>
    </row>
    <row r="174" spans="1:27" x14ac:dyDescent="0.15">
      <c r="A174" s="43" t="s">
        <v>5</v>
      </c>
      <c r="B174" s="7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6"/>
      <c r="Z174" s="10">
        <f t="shared" ref="Z174:Z176" si="1106">SUM(B174:Y174)</f>
        <v>0</v>
      </c>
      <c r="AA174" s="77">
        <f t="shared" ref="AA174:AA176" si="1107">SUM(B174:O174)</f>
        <v>0</v>
      </c>
    </row>
    <row r="175" spans="1:27" ht="14.25" thickBot="1" x14ac:dyDescent="0.2">
      <c r="A175" s="44" t="s">
        <v>7</v>
      </c>
      <c r="B175" s="4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3"/>
      <c r="Z175" s="12">
        <f t="shared" si="1106"/>
        <v>0</v>
      </c>
      <c r="AA175" s="78">
        <f t="shared" si="1107"/>
        <v>0</v>
      </c>
    </row>
    <row r="176" spans="1:27" ht="14.25" thickBot="1" x14ac:dyDescent="0.2">
      <c r="A176" s="45" t="s">
        <v>16</v>
      </c>
      <c r="B176" s="30">
        <f>SUM(B173:B175)</f>
        <v>0</v>
      </c>
      <c r="C176" s="15">
        <f t="shared" ref="C176" si="1108">SUM(C173:C175)</f>
        <v>0</v>
      </c>
      <c r="D176" s="15">
        <f t="shared" ref="D176" si="1109">SUM(D173:D175)</f>
        <v>0</v>
      </c>
      <c r="E176" s="15">
        <f t="shared" ref="E176" si="1110">SUM(E173:E175)</f>
        <v>0</v>
      </c>
      <c r="F176" s="15">
        <f t="shared" ref="F176" si="1111">SUM(F173:F175)</f>
        <v>0</v>
      </c>
      <c r="G176" s="15">
        <f t="shared" ref="G176" si="1112">SUM(G173:G175)</f>
        <v>0</v>
      </c>
      <c r="H176" s="15">
        <f t="shared" ref="H176" si="1113">SUM(H173:H175)</f>
        <v>0</v>
      </c>
      <c r="I176" s="15">
        <f t="shared" ref="I176" si="1114">SUM(I173:I175)</f>
        <v>0</v>
      </c>
      <c r="J176" s="15">
        <f t="shared" ref="J176" si="1115">SUM(J173:J175)</f>
        <v>0</v>
      </c>
      <c r="K176" s="15">
        <f t="shared" ref="K176" si="1116">SUM(K173:K175)</f>
        <v>0</v>
      </c>
      <c r="L176" s="15">
        <f t="shared" ref="L176" si="1117">SUM(L173:L175)</f>
        <v>0</v>
      </c>
      <c r="M176" s="15">
        <f t="shared" ref="M176" si="1118">SUM(M173:M175)</f>
        <v>0</v>
      </c>
      <c r="N176" s="15">
        <f t="shared" ref="N176" si="1119">SUM(N173:N175)</f>
        <v>0</v>
      </c>
      <c r="O176" s="15">
        <f t="shared" ref="O176" si="1120">SUM(O173:O175)</f>
        <v>0</v>
      </c>
      <c r="P176" s="15">
        <f t="shared" ref="P176" si="1121">SUM(P173:P175)</f>
        <v>0</v>
      </c>
      <c r="Q176" s="15">
        <f t="shared" ref="Q176" si="1122">SUM(Q173:Q175)</f>
        <v>0</v>
      </c>
      <c r="R176" s="15">
        <f t="shared" ref="R176" si="1123">SUM(R173:R175)</f>
        <v>0</v>
      </c>
      <c r="S176" s="15">
        <f t="shared" ref="S176" si="1124">SUM(S173:S175)</f>
        <v>0</v>
      </c>
      <c r="T176" s="15">
        <f t="shared" ref="T176" si="1125">SUM(T173:T175)</f>
        <v>0</v>
      </c>
      <c r="U176" s="15">
        <f t="shared" ref="U176" si="1126">SUM(U173:U175)</f>
        <v>0</v>
      </c>
      <c r="V176" s="15">
        <f t="shared" ref="V176" si="1127">SUM(V173:V175)</f>
        <v>0</v>
      </c>
      <c r="W176" s="15">
        <f t="shared" ref="W176" si="1128">SUM(W173:W175)</f>
        <v>0</v>
      </c>
      <c r="X176" s="15">
        <f t="shared" ref="X176" si="1129">SUM(X173:X175)</f>
        <v>0</v>
      </c>
      <c r="Y176" s="16">
        <f t="shared" ref="Y176" si="1130">SUM(Y173:Y175)</f>
        <v>0</v>
      </c>
      <c r="Z176" s="14">
        <f t="shared" si="1106"/>
        <v>0</v>
      </c>
      <c r="AA176" s="79">
        <f t="shared" si="1107"/>
        <v>0</v>
      </c>
    </row>
    <row r="177" spans="1:27" ht="41.25" thickBot="1" x14ac:dyDescent="0.2">
      <c r="A177" s="46" t="s">
        <v>31</v>
      </c>
      <c r="B177" s="35">
        <f>IF(A$4="",0,INT(B176*$A172/461*100)/100)</f>
        <v>0</v>
      </c>
      <c r="C177" s="36">
        <f t="shared" ref="C177" si="1131">IF(B$4="",0,INT(C176*$A172/461*100)/100)</f>
        <v>0</v>
      </c>
      <c r="D177" s="36">
        <f t="shared" ref="D177" si="1132">IF(C$4="",0,INT(D176*$A172/461*100)/100)</f>
        <v>0</v>
      </c>
      <c r="E177" s="36">
        <f t="shared" ref="E177" si="1133">IF(D$4="",0,INT(E176*$A172/461*100)/100)</f>
        <v>0</v>
      </c>
      <c r="F177" s="36">
        <f t="shared" ref="F177" si="1134">IF(E$4="",0,INT(F176*$A172/461*100)/100)</f>
        <v>0</v>
      </c>
      <c r="G177" s="36">
        <f t="shared" ref="G177" si="1135">IF(F$4="",0,INT(G176*$A172/461*100)/100)</f>
        <v>0</v>
      </c>
      <c r="H177" s="36">
        <f t="shared" ref="H177" si="1136">IF(G$4="",0,INT(H176*$A172/461*100)/100)</f>
        <v>0</v>
      </c>
      <c r="I177" s="36">
        <f t="shared" ref="I177" si="1137">IF(H$4="",0,INT(I176*$A172/461*100)/100)</f>
        <v>0</v>
      </c>
      <c r="J177" s="36">
        <f t="shared" ref="J177" si="1138">IF(I$4="",0,INT(J176*$A172/461*100)/100)</f>
        <v>0</v>
      </c>
      <c r="K177" s="36">
        <f t="shared" ref="K177" si="1139">IF(J$4="",0,INT(K176*$A172/461*100)/100)</f>
        <v>0</v>
      </c>
      <c r="L177" s="36">
        <f t="shared" ref="L177" si="1140">IF(K$4="",0,INT(L176*$A172/461*100)/100)</f>
        <v>0</v>
      </c>
      <c r="M177" s="36">
        <f t="shared" ref="M177" si="1141">IF(L$4="",0,INT(M176*$A172/461*100)/100)</f>
        <v>0</v>
      </c>
      <c r="N177" s="36">
        <f t="shared" ref="N177" si="1142">IF(M$4="",0,INT(N176*$A172/461*100)/100)</f>
        <v>0</v>
      </c>
      <c r="O177" s="36">
        <f t="shared" ref="O177" si="1143">IF(N$4="",0,INT(O176*$A172/461*100)/100)</f>
        <v>0</v>
      </c>
      <c r="P177" s="36">
        <f t="shared" ref="P177" si="1144">IF(O$4="",0,INT(P176*$A172/461*100)/100)</f>
        <v>0</v>
      </c>
      <c r="Q177" s="36">
        <f t="shared" ref="Q177" si="1145">IF(P$4="",0,INT(Q176*$A172/461*100)/100)</f>
        <v>0</v>
      </c>
      <c r="R177" s="36">
        <f t="shared" ref="R177" si="1146">IF(Q$4="",0,INT(R176*$A172/461*100)/100)</f>
        <v>0</v>
      </c>
      <c r="S177" s="36">
        <f t="shared" ref="S177" si="1147">IF(R$4="",0,INT(S176*$A172/461*100)/100)</f>
        <v>0</v>
      </c>
      <c r="T177" s="36">
        <f t="shared" ref="T177" si="1148">IF(S$4="",0,INT(T176*$A172/461*100)/100)</f>
        <v>0</v>
      </c>
      <c r="U177" s="36">
        <f t="shared" ref="U177" si="1149">IF(T$4="",0,INT(U176*$A172/461*100)/100)</f>
        <v>0</v>
      </c>
      <c r="V177" s="36">
        <f t="shared" ref="V177" si="1150">IF(U$4="",0,INT(V176*$A172/461*100)/100)</f>
        <v>0</v>
      </c>
      <c r="W177" s="36">
        <f t="shared" ref="W177" si="1151">IF(V$4="",0,INT(W176*$A172/461*100)/100)</f>
        <v>0</v>
      </c>
      <c r="X177" s="36">
        <f t="shared" ref="X177" si="1152">IF(W$4="",0,INT(X176*$A172/461*100)/100)</f>
        <v>0</v>
      </c>
      <c r="Y177" s="37">
        <f t="shared" ref="Y177" si="1153">IF(X$4="",0,INT(Y176*$A172/461*100)/100)</f>
        <v>0</v>
      </c>
      <c r="Z177" s="38">
        <f t="shared" ref="Z177" si="1154">IF(Y$4="",0,INT(Z176*$A172/461*100)/100)</f>
        <v>0</v>
      </c>
      <c r="AA177" s="80">
        <f t="shared" ref="AA177" si="1155">IF(Z$4="",0,INT(AA176*$A172/461*100)/100)</f>
        <v>0</v>
      </c>
    </row>
    <row r="178" spans="1:27" x14ac:dyDescent="0.15">
      <c r="A178" s="48" t="s">
        <v>13</v>
      </c>
      <c r="B178" s="31"/>
      <c r="C178" s="22"/>
      <c r="D178" s="22"/>
      <c r="E178" s="22"/>
      <c r="F178" s="22"/>
      <c r="G178" s="22"/>
      <c r="H178" s="22"/>
      <c r="I178" s="22"/>
      <c r="J178" s="22"/>
      <c r="K178" s="22"/>
      <c r="L178" s="22"/>
      <c r="M178" s="22"/>
      <c r="N178" s="22"/>
      <c r="O178" s="22"/>
      <c r="P178" s="22"/>
      <c r="Q178" s="22"/>
      <c r="R178" s="22"/>
      <c r="S178" s="22"/>
      <c r="T178" s="22"/>
      <c r="U178" s="22"/>
      <c r="V178" s="22"/>
      <c r="W178" s="22"/>
      <c r="X178" s="22"/>
      <c r="Y178" s="23"/>
      <c r="Z178" s="24">
        <f>SUM(B178:Y178)</f>
        <v>0</v>
      </c>
      <c r="AA178" s="81">
        <f>SUM(B178:O178)</f>
        <v>0</v>
      </c>
    </row>
    <row r="179" spans="1:27" ht="14.25" thickBot="1" x14ac:dyDescent="0.2">
      <c r="A179" s="49" t="s">
        <v>14</v>
      </c>
      <c r="B179" s="32"/>
      <c r="C179" s="18"/>
      <c r="D179" s="18"/>
      <c r="E179" s="18"/>
      <c r="F179" s="18"/>
      <c r="G179" s="18"/>
      <c r="H179" s="18"/>
      <c r="I179" s="18"/>
      <c r="J179" s="18"/>
      <c r="K179" s="18"/>
      <c r="L179" s="18"/>
      <c r="M179" s="18"/>
      <c r="N179" s="18"/>
      <c r="O179" s="18"/>
      <c r="P179" s="18"/>
      <c r="Q179" s="18"/>
      <c r="R179" s="18"/>
      <c r="S179" s="18"/>
      <c r="T179" s="18"/>
      <c r="U179" s="18"/>
      <c r="V179" s="18"/>
      <c r="W179" s="18"/>
      <c r="X179" s="18"/>
      <c r="Y179" s="19"/>
      <c r="Z179" s="20">
        <f>SUM(B179:Y179)</f>
        <v>0</v>
      </c>
      <c r="AA179" s="82">
        <f>SUM(B179:O179)</f>
        <v>0</v>
      </c>
    </row>
    <row r="180" spans="1:27" x14ac:dyDescent="0.15">
      <c r="A180" s="50" t="s">
        <v>15</v>
      </c>
      <c r="B180" s="33">
        <f>SUM(B178:B179)</f>
        <v>0</v>
      </c>
      <c r="C180" s="27">
        <f t="shared" ref="C180" si="1156">SUM(C178:C179)</f>
        <v>0</v>
      </c>
      <c r="D180" s="27">
        <f t="shared" ref="D180" si="1157">SUM(D178:D179)</f>
        <v>0</v>
      </c>
      <c r="E180" s="27">
        <f t="shared" ref="E180" si="1158">SUM(E178:E179)</f>
        <v>0</v>
      </c>
      <c r="F180" s="27">
        <f t="shared" ref="F180" si="1159">SUM(F178:F179)</f>
        <v>0</v>
      </c>
      <c r="G180" s="27">
        <f t="shared" ref="G180" si="1160">SUM(G178:G179)</f>
        <v>0</v>
      </c>
      <c r="H180" s="27">
        <f t="shared" ref="H180" si="1161">SUM(H178:H179)</f>
        <v>0</v>
      </c>
      <c r="I180" s="27">
        <f t="shared" ref="I180" si="1162">SUM(I178:I179)</f>
        <v>0</v>
      </c>
      <c r="J180" s="27">
        <f t="shared" ref="J180" si="1163">SUM(J178:J179)</f>
        <v>0</v>
      </c>
      <c r="K180" s="27">
        <f t="shared" ref="K180" si="1164">SUM(K178:K179)</f>
        <v>0</v>
      </c>
      <c r="L180" s="27">
        <f t="shared" ref="L180" si="1165">SUM(L178:L179)</f>
        <v>0</v>
      </c>
      <c r="M180" s="27">
        <f t="shared" ref="M180" si="1166">SUM(M178:M179)</f>
        <v>0</v>
      </c>
      <c r="N180" s="27">
        <f t="shared" ref="N180" si="1167">SUM(N178:N179)</f>
        <v>0</v>
      </c>
      <c r="O180" s="27">
        <f t="shared" ref="O180" si="1168">SUM(O178:O179)</f>
        <v>0</v>
      </c>
      <c r="P180" s="27">
        <f t="shared" ref="P180" si="1169">SUM(P178:P179)</f>
        <v>0</v>
      </c>
      <c r="Q180" s="27">
        <f t="shared" ref="Q180" si="1170">SUM(Q178:Q179)</f>
        <v>0</v>
      </c>
      <c r="R180" s="27">
        <f t="shared" ref="R180" si="1171">SUM(R178:R179)</f>
        <v>0</v>
      </c>
      <c r="S180" s="27">
        <f t="shared" ref="S180" si="1172">SUM(S178:S179)</f>
        <v>0</v>
      </c>
      <c r="T180" s="27">
        <f t="shared" ref="T180" si="1173">SUM(T178:T179)</f>
        <v>0</v>
      </c>
      <c r="U180" s="27">
        <f t="shared" ref="U180" si="1174">SUM(U178:U179)</f>
        <v>0</v>
      </c>
      <c r="V180" s="27">
        <f t="shared" ref="V180" si="1175">SUM(V178:V179)</f>
        <v>0</v>
      </c>
      <c r="W180" s="27">
        <f t="shared" ref="W180" si="1176">SUM(W178:W179)</f>
        <v>0</v>
      </c>
      <c r="X180" s="27">
        <f t="shared" ref="X180" si="1177">SUM(X178:X179)</f>
        <v>0</v>
      </c>
      <c r="Y180" s="28">
        <f t="shared" ref="Y180" si="1178">SUM(Y178:Y179)</f>
        <v>0</v>
      </c>
      <c r="Z180" s="26">
        <f t="shared" ref="Z180" si="1179">SUM(Z178:Z179)</f>
        <v>0</v>
      </c>
      <c r="AA180" s="83">
        <f t="shared" ref="AA180" si="1180">SUM(AA178:AA179)</f>
        <v>0</v>
      </c>
    </row>
    <row r="181" spans="1:27" ht="14.25" thickBot="1" x14ac:dyDescent="0.2">
      <c r="A181" s="58" t="s">
        <v>18</v>
      </c>
      <c r="B181" s="59" t="str">
        <f>IF(B176=0,"0",INT(B180/B176*100)/100)</f>
        <v>0</v>
      </c>
      <c r="C181" s="60" t="str">
        <f t="shared" ref="C181" si="1181">IF(C176=0,"0",INT(C180/C176*100)/100)</f>
        <v>0</v>
      </c>
      <c r="D181" s="60" t="str">
        <f t="shared" ref="D181" si="1182">IF(D176=0,"0",INT(D180/D176*100)/100)</f>
        <v>0</v>
      </c>
      <c r="E181" s="60" t="str">
        <f t="shared" ref="E181" si="1183">IF(E176=0,"0",INT(E180/E176*100)/100)</f>
        <v>0</v>
      </c>
      <c r="F181" s="60" t="str">
        <f t="shared" ref="F181" si="1184">IF(F176=0,"0",INT(F180/F176*100)/100)</f>
        <v>0</v>
      </c>
      <c r="G181" s="60" t="str">
        <f t="shared" ref="G181" si="1185">IF(G176=0,"0",INT(G180/G176*100)/100)</f>
        <v>0</v>
      </c>
      <c r="H181" s="60" t="str">
        <f t="shared" ref="H181" si="1186">IF(H176=0,"0",INT(H180/H176*100)/100)</f>
        <v>0</v>
      </c>
      <c r="I181" s="60" t="str">
        <f t="shared" ref="I181" si="1187">IF(I176=0,"0",INT(I180/I176*100)/100)</f>
        <v>0</v>
      </c>
      <c r="J181" s="60" t="str">
        <f t="shared" ref="J181" si="1188">IF(J176=0,"0",INT(J180/J176*100)/100)</f>
        <v>0</v>
      </c>
      <c r="K181" s="60" t="str">
        <f t="shared" ref="K181" si="1189">IF(K176=0,"0",INT(K180/K176*100)/100)</f>
        <v>0</v>
      </c>
      <c r="L181" s="60" t="str">
        <f t="shared" ref="L181" si="1190">IF(L176=0,"0",INT(L180/L176*100)/100)</f>
        <v>0</v>
      </c>
      <c r="M181" s="60" t="str">
        <f t="shared" ref="M181" si="1191">IF(M176=0,"0",INT(M180/M176*100)/100)</f>
        <v>0</v>
      </c>
      <c r="N181" s="60" t="str">
        <f t="shared" ref="N181" si="1192">IF(N176=0,"0",INT(N180/N176*100)/100)</f>
        <v>0</v>
      </c>
      <c r="O181" s="60" t="str">
        <f t="shared" ref="O181" si="1193">IF(O176=0,"0",INT(O180/O176*100)/100)</f>
        <v>0</v>
      </c>
      <c r="P181" s="60" t="str">
        <f t="shared" ref="P181" si="1194">IF(P176=0,"0",INT(P180/P176*100)/100)</f>
        <v>0</v>
      </c>
      <c r="Q181" s="60" t="str">
        <f t="shared" ref="Q181" si="1195">IF(Q176=0,"0",INT(Q180/Q176*100)/100)</f>
        <v>0</v>
      </c>
      <c r="R181" s="60" t="str">
        <f t="shared" ref="R181" si="1196">IF(R176=0,"0",INT(R180/R176*100)/100)</f>
        <v>0</v>
      </c>
      <c r="S181" s="60" t="str">
        <f t="shared" ref="S181" si="1197">IF(S176=0,"0",INT(S180/S176*100)/100)</f>
        <v>0</v>
      </c>
      <c r="T181" s="60" t="str">
        <f t="shared" ref="T181" si="1198">IF(T176=0,"0",INT(T180/T176*100)/100)</f>
        <v>0</v>
      </c>
      <c r="U181" s="60" t="str">
        <f t="shared" ref="U181" si="1199">IF(U176=0,"0",INT(U180/U176*100)/100)</f>
        <v>0</v>
      </c>
      <c r="V181" s="60" t="str">
        <f t="shared" ref="V181" si="1200">IF(V176=0,"0",INT(V180/V176*100)/100)</f>
        <v>0</v>
      </c>
      <c r="W181" s="60" t="str">
        <f t="shared" ref="W181" si="1201">IF(W176=0,"0",INT(W180/W176*100)/100)</f>
        <v>0</v>
      </c>
      <c r="X181" s="60" t="str">
        <f t="shared" ref="X181" si="1202">IF(X176=0,"0",INT(X180/X176*100)/100)</f>
        <v>0</v>
      </c>
      <c r="Y181" s="61" t="str">
        <f t="shared" ref="Y181" si="1203">IF(Y176=0,"0",INT(Y180/Y176*100)/100)</f>
        <v>0</v>
      </c>
      <c r="Z181" s="62" t="str">
        <f t="shared" ref="Z181" si="1204">IF(Z176=0,"0",INT(Z180/Z176*100)/100)</f>
        <v>0</v>
      </c>
      <c r="AA181" s="84" t="str">
        <f t="shared" ref="AA181" si="1205">IF(AA176=0,"0",INT(AA180/AA176*100)/100)</f>
        <v>0</v>
      </c>
    </row>
    <row r="182" spans="1:27" ht="14.25" thickBot="1" x14ac:dyDescent="0.2">
      <c r="A182" s="64" t="s">
        <v>20</v>
      </c>
      <c r="B182" s="65"/>
      <c r="C182" s="65"/>
      <c r="D182" s="65"/>
      <c r="E182" s="65"/>
      <c r="F182" s="65"/>
      <c r="G182" s="65"/>
      <c r="H182" s="65"/>
      <c r="I182" s="65"/>
      <c r="J182" s="65"/>
      <c r="K182" s="65"/>
      <c r="L182" s="65"/>
      <c r="M182" s="65"/>
      <c r="N182" s="65"/>
      <c r="O182" s="65"/>
      <c r="P182" s="65"/>
      <c r="Q182" s="65"/>
      <c r="R182" s="65"/>
      <c r="S182" s="65"/>
      <c r="T182" s="65"/>
      <c r="U182" s="65"/>
      <c r="V182" s="65"/>
      <c r="W182" s="65"/>
      <c r="X182" s="65"/>
      <c r="Y182" s="65"/>
      <c r="Z182" s="65"/>
      <c r="AA182" s="66"/>
    </row>
    <row r="183" spans="1:27" ht="14.25" thickTop="1" x14ac:dyDescent="0.15">
      <c r="A183" s="67" t="s">
        <v>9</v>
      </c>
      <c r="B183" s="231" t="s">
        <v>1</v>
      </c>
      <c r="C183" s="221"/>
      <c r="D183" s="222"/>
      <c r="E183" s="220" t="s">
        <v>2</v>
      </c>
      <c r="F183" s="221"/>
      <c r="G183" s="222"/>
      <c r="H183" s="220" t="s">
        <v>3</v>
      </c>
      <c r="I183" s="221"/>
      <c r="J183" s="222"/>
      <c r="K183" s="220" t="s">
        <v>12</v>
      </c>
      <c r="L183" s="221"/>
      <c r="M183" s="222"/>
      <c r="N183" s="229" t="s">
        <v>19</v>
      </c>
      <c r="O183" s="221"/>
      <c r="P183" s="221"/>
      <c r="Q183" s="221"/>
      <c r="R183" s="221"/>
      <c r="S183" s="221"/>
      <c r="T183" s="221"/>
      <c r="U183" s="221"/>
      <c r="V183" s="221"/>
      <c r="W183" s="221"/>
      <c r="X183" s="221"/>
      <c r="Y183" s="221"/>
      <c r="Z183" s="221"/>
      <c r="AA183" s="230"/>
    </row>
    <row r="184" spans="1:27" ht="14.25" thickBot="1" x14ac:dyDescent="0.2">
      <c r="A184" s="70">
        <f>A170+1</f>
        <v>14</v>
      </c>
      <c r="B184" s="224"/>
      <c r="C184" s="224"/>
      <c r="D184" s="225"/>
      <c r="E184" s="223"/>
      <c r="F184" s="224"/>
      <c r="G184" s="225"/>
      <c r="H184" s="223"/>
      <c r="I184" s="224"/>
      <c r="J184" s="225"/>
      <c r="K184" s="223"/>
      <c r="L184" s="224"/>
      <c r="M184" s="225"/>
      <c r="N184" s="226"/>
      <c r="O184" s="227"/>
      <c r="P184" s="227"/>
      <c r="Q184" s="227"/>
      <c r="R184" s="227"/>
      <c r="S184" s="227"/>
      <c r="T184" s="227"/>
      <c r="U184" s="227"/>
      <c r="V184" s="227"/>
      <c r="W184" s="227"/>
      <c r="X184" s="227"/>
      <c r="Y184" s="227"/>
      <c r="Z184" s="227"/>
      <c r="AA184" s="228"/>
    </row>
    <row r="185" spans="1:27" ht="14.25" thickBot="1" x14ac:dyDescent="0.2">
      <c r="A185" s="34" t="s">
        <v>8</v>
      </c>
      <c r="B185" s="55" t="s">
        <v>4</v>
      </c>
      <c r="C185" s="56"/>
      <c r="D185" s="56"/>
      <c r="E185" s="56"/>
      <c r="F185" s="56"/>
      <c r="G185" s="56"/>
      <c r="H185" s="56"/>
      <c r="I185" s="56"/>
      <c r="J185" s="56"/>
      <c r="K185" s="56"/>
      <c r="L185" s="56"/>
      <c r="M185" s="56"/>
      <c r="N185" s="56"/>
      <c r="O185" s="56"/>
      <c r="P185" s="56"/>
      <c r="Q185" s="56"/>
      <c r="R185" s="56"/>
      <c r="S185" s="56"/>
      <c r="T185" s="56"/>
      <c r="U185" s="56"/>
      <c r="V185" s="56"/>
      <c r="W185" s="56"/>
      <c r="X185" s="56"/>
      <c r="Y185" s="57"/>
      <c r="Z185" s="40"/>
      <c r="AA185" s="41"/>
    </row>
    <row r="186" spans="1:27" ht="14.25" thickBot="1" x14ac:dyDescent="0.2">
      <c r="A186" s="69"/>
      <c r="B186" s="51">
        <v>0.29166666666666669</v>
      </c>
      <c r="C186" s="52">
        <v>0.33333333333333298</v>
      </c>
      <c r="D186" s="52">
        <v>0.375</v>
      </c>
      <c r="E186" s="52">
        <v>0.41666666666666702</v>
      </c>
      <c r="F186" s="52">
        <v>0.45833333333333298</v>
      </c>
      <c r="G186" s="52">
        <v>0.5</v>
      </c>
      <c r="H186" s="52">
        <v>0.54166666666666696</v>
      </c>
      <c r="I186" s="52">
        <v>0.58333333333333304</v>
      </c>
      <c r="J186" s="52">
        <v>0.625</v>
      </c>
      <c r="K186" s="52">
        <v>0.66666666666666696</v>
      </c>
      <c r="L186" s="52">
        <v>0.70833333333333004</v>
      </c>
      <c r="M186" s="52">
        <v>0.749999999999996</v>
      </c>
      <c r="N186" s="53">
        <v>0.79166666666666297</v>
      </c>
      <c r="O186" s="53">
        <v>0.83333333333333004</v>
      </c>
      <c r="P186" s="53">
        <v>0.874999999999996</v>
      </c>
      <c r="Q186" s="53">
        <v>0.91666666666666297</v>
      </c>
      <c r="R186" s="53">
        <v>0.95833333333333004</v>
      </c>
      <c r="S186" s="53">
        <v>0.999999999999997</v>
      </c>
      <c r="T186" s="53">
        <v>1.0416666666666601</v>
      </c>
      <c r="U186" s="53">
        <v>1.0833333333333299</v>
      </c>
      <c r="V186" s="53">
        <v>1.125</v>
      </c>
      <c r="W186" s="53">
        <v>1.1666666666666601</v>
      </c>
      <c r="X186" s="53">
        <v>1.2083333333333299</v>
      </c>
      <c r="Y186" s="54">
        <v>1.25</v>
      </c>
      <c r="Z186" s="8" t="s">
        <v>11</v>
      </c>
      <c r="AA186" s="76" t="s">
        <v>10</v>
      </c>
    </row>
    <row r="187" spans="1:27" x14ac:dyDescent="0.15">
      <c r="A187" s="68" t="s">
        <v>6</v>
      </c>
      <c r="B187" s="7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6"/>
      <c r="Z187" s="10">
        <f>SUM(B187:Y187)</f>
        <v>0</v>
      </c>
      <c r="AA187" s="77">
        <f>SUM(B187:O187)</f>
        <v>0</v>
      </c>
    </row>
    <row r="188" spans="1:27" x14ac:dyDescent="0.15">
      <c r="A188" s="43" t="s">
        <v>5</v>
      </c>
      <c r="B188" s="7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6"/>
      <c r="Z188" s="10">
        <f t="shared" ref="Z188:Z190" si="1206">SUM(B188:Y188)</f>
        <v>0</v>
      </c>
      <c r="AA188" s="77">
        <f t="shared" ref="AA188:AA190" si="1207">SUM(B188:O188)</f>
        <v>0</v>
      </c>
    </row>
    <row r="189" spans="1:27" ht="14.25" thickBot="1" x14ac:dyDescent="0.2">
      <c r="A189" s="44" t="s">
        <v>7</v>
      </c>
      <c r="B189" s="4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3"/>
      <c r="Z189" s="12">
        <f t="shared" si="1206"/>
        <v>0</v>
      </c>
      <c r="AA189" s="78">
        <f t="shared" si="1207"/>
        <v>0</v>
      </c>
    </row>
    <row r="190" spans="1:27" ht="14.25" thickBot="1" x14ac:dyDescent="0.2">
      <c r="A190" s="45" t="s">
        <v>16</v>
      </c>
      <c r="B190" s="30">
        <f>SUM(B187:B189)</f>
        <v>0</v>
      </c>
      <c r="C190" s="15">
        <f t="shared" ref="C190" si="1208">SUM(C187:C189)</f>
        <v>0</v>
      </c>
      <c r="D190" s="15">
        <f t="shared" ref="D190" si="1209">SUM(D187:D189)</f>
        <v>0</v>
      </c>
      <c r="E190" s="15">
        <f t="shared" ref="E190" si="1210">SUM(E187:E189)</f>
        <v>0</v>
      </c>
      <c r="F190" s="15">
        <f t="shared" ref="F190" si="1211">SUM(F187:F189)</f>
        <v>0</v>
      </c>
      <c r="G190" s="15">
        <f t="shared" ref="G190" si="1212">SUM(G187:G189)</f>
        <v>0</v>
      </c>
      <c r="H190" s="15">
        <f t="shared" ref="H190" si="1213">SUM(H187:H189)</f>
        <v>0</v>
      </c>
      <c r="I190" s="15">
        <f t="shared" ref="I190" si="1214">SUM(I187:I189)</f>
        <v>0</v>
      </c>
      <c r="J190" s="15">
        <f t="shared" ref="J190" si="1215">SUM(J187:J189)</f>
        <v>0</v>
      </c>
      <c r="K190" s="15">
        <f t="shared" ref="K190" si="1216">SUM(K187:K189)</f>
        <v>0</v>
      </c>
      <c r="L190" s="15">
        <f t="shared" ref="L190" si="1217">SUM(L187:L189)</f>
        <v>0</v>
      </c>
      <c r="M190" s="15">
        <f t="shared" ref="M190" si="1218">SUM(M187:M189)</f>
        <v>0</v>
      </c>
      <c r="N190" s="15">
        <f t="shared" ref="N190" si="1219">SUM(N187:N189)</f>
        <v>0</v>
      </c>
      <c r="O190" s="15">
        <f t="shared" ref="O190" si="1220">SUM(O187:O189)</f>
        <v>0</v>
      </c>
      <c r="P190" s="15">
        <f t="shared" ref="P190" si="1221">SUM(P187:P189)</f>
        <v>0</v>
      </c>
      <c r="Q190" s="15">
        <f t="shared" ref="Q190" si="1222">SUM(Q187:Q189)</f>
        <v>0</v>
      </c>
      <c r="R190" s="15">
        <f t="shared" ref="R190" si="1223">SUM(R187:R189)</f>
        <v>0</v>
      </c>
      <c r="S190" s="15">
        <f t="shared" ref="S190" si="1224">SUM(S187:S189)</f>
        <v>0</v>
      </c>
      <c r="T190" s="15">
        <f t="shared" ref="T190" si="1225">SUM(T187:T189)</f>
        <v>0</v>
      </c>
      <c r="U190" s="15">
        <f t="shared" ref="U190" si="1226">SUM(U187:U189)</f>
        <v>0</v>
      </c>
      <c r="V190" s="15">
        <f t="shared" ref="V190" si="1227">SUM(V187:V189)</f>
        <v>0</v>
      </c>
      <c r="W190" s="15">
        <f t="shared" ref="W190" si="1228">SUM(W187:W189)</f>
        <v>0</v>
      </c>
      <c r="X190" s="15">
        <f t="shared" ref="X190" si="1229">SUM(X187:X189)</f>
        <v>0</v>
      </c>
      <c r="Y190" s="16">
        <f t="shared" ref="Y190" si="1230">SUM(Y187:Y189)</f>
        <v>0</v>
      </c>
      <c r="Z190" s="14">
        <f t="shared" si="1206"/>
        <v>0</v>
      </c>
      <c r="AA190" s="79">
        <f t="shared" si="1207"/>
        <v>0</v>
      </c>
    </row>
    <row r="191" spans="1:27" ht="41.25" thickBot="1" x14ac:dyDescent="0.2">
      <c r="A191" s="46" t="s">
        <v>31</v>
      </c>
      <c r="B191" s="35">
        <f>IF(A$4="",0,INT(B190*$A186/461*100)/100)</f>
        <v>0</v>
      </c>
      <c r="C191" s="36">
        <f t="shared" ref="C191" si="1231">IF(B$4="",0,INT(C190*$A186/461*100)/100)</f>
        <v>0</v>
      </c>
      <c r="D191" s="36">
        <f t="shared" ref="D191" si="1232">IF(C$4="",0,INT(D190*$A186/461*100)/100)</f>
        <v>0</v>
      </c>
      <c r="E191" s="36">
        <f t="shared" ref="E191" si="1233">IF(D$4="",0,INT(E190*$A186/461*100)/100)</f>
        <v>0</v>
      </c>
      <c r="F191" s="36">
        <f t="shared" ref="F191" si="1234">IF(E$4="",0,INT(F190*$A186/461*100)/100)</f>
        <v>0</v>
      </c>
      <c r="G191" s="36">
        <f t="shared" ref="G191" si="1235">IF(F$4="",0,INT(G190*$A186/461*100)/100)</f>
        <v>0</v>
      </c>
      <c r="H191" s="36">
        <f t="shared" ref="H191" si="1236">IF(G$4="",0,INT(H190*$A186/461*100)/100)</f>
        <v>0</v>
      </c>
      <c r="I191" s="36">
        <f t="shared" ref="I191" si="1237">IF(H$4="",0,INT(I190*$A186/461*100)/100)</f>
        <v>0</v>
      </c>
      <c r="J191" s="36">
        <f t="shared" ref="J191" si="1238">IF(I$4="",0,INT(J190*$A186/461*100)/100)</f>
        <v>0</v>
      </c>
      <c r="K191" s="36">
        <f t="shared" ref="K191" si="1239">IF(J$4="",0,INT(K190*$A186/461*100)/100)</f>
        <v>0</v>
      </c>
      <c r="L191" s="36">
        <f t="shared" ref="L191" si="1240">IF(K$4="",0,INT(L190*$A186/461*100)/100)</f>
        <v>0</v>
      </c>
      <c r="M191" s="36">
        <f t="shared" ref="M191" si="1241">IF(L$4="",0,INT(M190*$A186/461*100)/100)</f>
        <v>0</v>
      </c>
      <c r="N191" s="36">
        <f t="shared" ref="N191" si="1242">IF(M$4="",0,INT(N190*$A186/461*100)/100)</f>
        <v>0</v>
      </c>
      <c r="O191" s="36">
        <f t="shared" ref="O191" si="1243">IF(N$4="",0,INT(O190*$A186/461*100)/100)</f>
        <v>0</v>
      </c>
      <c r="P191" s="36">
        <f t="shared" ref="P191" si="1244">IF(O$4="",0,INT(P190*$A186/461*100)/100)</f>
        <v>0</v>
      </c>
      <c r="Q191" s="36">
        <f t="shared" ref="Q191" si="1245">IF(P$4="",0,INT(Q190*$A186/461*100)/100)</f>
        <v>0</v>
      </c>
      <c r="R191" s="36">
        <f t="shared" ref="R191" si="1246">IF(Q$4="",0,INT(R190*$A186/461*100)/100)</f>
        <v>0</v>
      </c>
      <c r="S191" s="36">
        <f t="shared" ref="S191" si="1247">IF(R$4="",0,INT(S190*$A186/461*100)/100)</f>
        <v>0</v>
      </c>
      <c r="T191" s="36">
        <f t="shared" ref="T191" si="1248">IF(S$4="",0,INT(T190*$A186/461*100)/100)</f>
        <v>0</v>
      </c>
      <c r="U191" s="36">
        <f t="shared" ref="U191" si="1249">IF(T$4="",0,INT(U190*$A186/461*100)/100)</f>
        <v>0</v>
      </c>
      <c r="V191" s="36">
        <f t="shared" ref="V191" si="1250">IF(U$4="",0,INT(V190*$A186/461*100)/100)</f>
        <v>0</v>
      </c>
      <c r="W191" s="36">
        <f t="shared" ref="W191" si="1251">IF(V$4="",0,INT(W190*$A186/461*100)/100)</f>
        <v>0</v>
      </c>
      <c r="X191" s="36">
        <f t="shared" ref="X191" si="1252">IF(W$4="",0,INT(X190*$A186/461*100)/100)</f>
        <v>0</v>
      </c>
      <c r="Y191" s="37">
        <f t="shared" ref="Y191" si="1253">IF(X$4="",0,INT(Y190*$A186/461*100)/100)</f>
        <v>0</v>
      </c>
      <c r="Z191" s="38">
        <f t="shared" ref="Z191" si="1254">IF(Y$4="",0,INT(Z190*$A186/461*100)/100)</f>
        <v>0</v>
      </c>
      <c r="AA191" s="80">
        <f t="shared" ref="AA191" si="1255">IF(Z$4="",0,INT(AA190*$A186/461*100)/100)</f>
        <v>0</v>
      </c>
    </row>
    <row r="192" spans="1:27" x14ac:dyDescent="0.15">
      <c r="A192" s="48" t="s">
        <v>13</v>
      </c>
      <c r="B192" s="31"/>
      <c r="C192" s="22"/>
      <c r="D192" s="22"/>
      <c r="E192" s="22"/>
      <c r="F192" s="22"/>
      <c r="G192" s="22"/>
      <c r="H192" s="22"/>
      <c r="I192" s="22"/>
      <c r="J192" s="22"/>
      <c r="K192" s="22"/>
      <c r="L192" s="22"/>
      <c r="M192" s="22"/>
      <c r="N192" s="22"/>
      <c r="O192" s="22"/>
      <c r="P192" s="22"/>
      <c r="Q192" s="22"/>
      <c r="R192" s="22"/>
      <c r="S192" s="22"/>
      <c r="T192" s="22"/>
      <c r="U192" s="22"/>
      <c r="V192" s="22"/>
      <c r="W192" s="22"/>
      <c r="X192" s="22"/>
      <c r="Y192" s="23"/>
      <c r="Z192" s="24">
        <f>SUM(B192:Y192)</f>
        <v>0</v>
      </c>
      <c r="AA192" s="81">
        <f>SUM(B192:O192)</f>
        <v>0</v>
      </c>
    </row>
    <row r="193" spans="1:27" ht="14.25" thickBot="1" x14ac:dyDescent="0.2">
      <c r="A193" s="49" t="s">
        <v>14</v>
      </c>
      <c r="B193" s="32"/>
      <c r="C193" s="18"/>
      <c r="D193" s="18"/>
      <c r="E193" s="18"/>
      <c r="F193" s="18"/>
      <c r="G193" s="18"/>
      <c r="H193" s="18"/>
      <c r="I193" s="18"/>
      <c r="J193" s="18"/>
      <c r="K193" s="18"/>
      <c r="L193" s="18"/>
      <c r="M193" s="18"/>
      <c r="N193" s="18"/>
      <c r="O193" s="18"/>
      <c r="P193" s="18"/>
      <c r="Q193" s="18"/>
      <c r="R193" s="18"/>
      <c r="S193" s="18"/>
      <c r="T193" s="18"/>
      <c r="U193" s="18"/>
      <c r="V193" s="18"/>
      <c r="W193" s="18"/>
      <c r="X193" s="18"/>
      <c r="Y193" s="19"/>
      <c r="Z193" s="20">
        <f>SUM(B193:Y193)</f>
        <v>0</v>
      </c>
      <c r="AA193" s="82">
        <f>SUM(B193:O193)</f>
        <v>0</v>
      </c>
    </row>
    <row r="194" spans="1:27" x14ac:dyDescent="0.15">
      <c r="A194" s="50" t="s">
        <v>15</v>
      </c>
      <c r="B194" s="33">
        <f>SUM(B192:B193)</f>
        <v>0</v>
      </c>
      <c r="C194" s="27">
        <f t="shared" ref="C194" si="1256">SUM(C192:C193)</f>
        <v>0</v>
      </c>
      <c r="D194" s="27">
        <f t="shared" ref="D194" si="1257">SUM(D192:D193)</f>
        <v>0</v>
      </c>
      <c r="E194" s="27">
        <f t="shared" ref="E194" si="1258">SUM(E192:E193)</f>
        <v>0</v>
      </c>
      <c r="F194" s="27">
        <f t="shared" ref="F194" si="1259">SUM(F192:F193)</f>
        <v>0</v>
      </c>
      <c r="G194" s="27">
        <f t="shared" ref="G194" si="1260">SUM(G192:G193)</f>
        <v>0</v>
      </c>
      <c r="H194" s="27">
        <f t="shared" ref="H194" si="1261">SUM(H192:H193)</f>
        <v>0</v>
      </c>
      <c r="I194" s="27">
        <f t="shared" ref="I194" si="1262">SUM(I192:I193)</f>
        <v>0</v>
      </c>
      <c r="J194" s="27">
        <f t="shared" ref="J194" si="1263">SUM(J192:J193)</f>
        <v>0</v>
      </c>
      <c r="K194" s="27">
        <f t="shared" ref="K194" si="1264">SUM(K192:K193)</f>
        <v>0</v>
      </c>
      <c r="L194" s="27">
        <f t="shared" ref="L194" si="1265">SUM(L192:L193)</f>
        <v>0</v>
      </c>
      <c r="M194" s="27">
        <f t="shared" ref="M194" si="1266">SUM(M192:M193)</f>
        <v>0</v>
      </c>
      <c r="N194" s="27">
        <f t="shared" ref="N194" si="1267">SUM(N192:N193)</f>
        <v>0</v>
      </c>
      <c r="O194" s="27">
        <f t="shared" ref="O194" si="1268">SUM(O192:O193)</f>
        <v>0</v>
      </c>
      <c r="P194" s="27">
        <f t="shared" ref="P194" si="1269">SUM(P192:P193)</f>
        <v>0</v>
      </c>
      <c r="Q194" s="27">
        <f t="shared" ref="Q194" si="1270">SUM(Q192:Q193)</f>
        <v>0</v>
      </c>
      <c r="R194" s="27">
        <f t="shared" ref="R194" si="1271">SUM(R192:R193)</f>
        <v>0</v>
      </c>
      <c r="S194" s="27">
        <f t="shared" ref="S194" si="1272">SUM(S192:S193)</f>
        <v>0</v>
      </c>
      <c r="T194" s="27">
        <f t="shared" ref="T194" si="1273">SUM(T192:T193)</f>
        <v>0</v>
      </c>
      <c r="U194" s="27">
        <f t="shared" ref="U194" si="1274">SUM(U192:U193)</f>
        <v>0</v>
      </c>
      <c r="V194" s="27">
        <f t="shared" ref="V194" si="1275">SUM(V192:V193)</f>
        <v>0</v>
      </c>
      <c r="W194" s="27">
        <f t="shared" ref="W194" si="1276">SUM(W192:W193)</f>
        <v>0</v>
      </c>
      <c r="X194" s="27">
        <f t="shared" ref="X194" si="1277">SUM(X192:X193)</f>
        <v>0</v>
      </c>
      <c r="Y194" s="28">
        <f t="shared" ref="Y194" si="1278">SUM(Y192:Y193)</f>
        <v>0</v>
      </c>
      <c r="Z194" s="26">
        <f t="shared" ref="Z194" si="1279">SUM(Z192:Z193)</f>
        <v>0</v>
      </c>
      <c r="AA194" s="83">
        <f t="shared" ref="AA194" si="1280">SUM(AA192:AA193)</f>
        <v>0</v>
      </c>
    </row>
    <row r="195" spans="1:27" ht="14.25" thickBot="1" x14ac:dyDescent="0.2">
      <c r="A195" s="58" t="s">
        <v>18</v>
      </c>
      <c r="B195" s="59" t="str">
        <f>IF(B190=0,"0",INT(B194/B190*100)/100)</f>
        <v>0</v>
      </c>
      <c r="C195" s="60" t="str">
        <f t="shared" ref="C195" si="1281">IF(C190=0,"0",INT(C194/C190*100)/100)</f>
        <v>0</v>
      </c>
      <c r="D195" s="60" t="str">
        <f t="shared" ref="D195" si="1282">IF(D190=0,"0",INT(D194/D190*100)/100)</f>
        <v>0</v>
      </c>
      <c r="E195" s="60" t="str">
        <f t="shared" ref="E195" si="1283">IF(E190=0,"0",INT(E194/E190*100)/100)</f>
        <v>0</v>
      </c>
      <c r="F195" s="60" t="str">
        <f t="shared" ref="F195" si="1284">IF(F190=0,"0",INT(F194/F190*100)/100)</f>
        <v>0</v>
      </c>
      <c r="G195" s="60" t="str">
        <f t="shared" ref="G195" si="1285">IF(G190=0,"0",INT(G194/G190*100)/100)</f>
        <v>0</v>
      </c>
      <c r="H195" s="60" t="str">
        <f t="shared" ref="H195" si="1286">IF(H190=0,"0",INT(H194/H190*100)/100)</f>
        <v>0</v>
      </c>
      <c r="I195" s="60" t="str">
        <f t="shared" ref="I195" si="1287">IF(I190=0,"0",INT(I194/I190*100)/100)</f>
        <v>0</v>
      </c>
      <c r="J195" s="60" t="str">
        <f t="shared" ref="J195" si="1288">IF(J190=0,"0",INT(J194/J190*100)/100)</f>
        <v>0</v>
      </c>
      <c r="K195" s="60" t="str">
        <f t="shared" ref="K195" si="1289">IF(K190=0,"0",INT(K194/K190*100)/100)</f>
        <v>0</v>
      </c>
      <c r="L195" s="60" t="str">
        <f t="shared" ref="L195" si="1290">IF(L190=0,"0",INT(L194/L190*100)/100)</f>
        <v>0</v>
      </c>
      <c r="M195" s="60" t="str">
        <f t="shared" ref="M195" si="1291">IF(M190=0,"0",INT(M194/M190*100)/100)</f>
        <v>0</v>
      </c>
      <c r="N195" s="60" t="str">
        <f t="shared" ref="N195" si="1292">IF(N190=0,"0",INT(N194/N190*100)/100)</f>
        <v>0</v>
      </c>
      <c r="O195" s="60" t="str">
        <f t="shared" ref="O195" si="1293">IF(O190=0,"0",INT(O194/O190*100)/100)</f>
        <v>0</v>
      </c>
      <c r="P195" s="60" t="str">
        <f t="shared" ref="P195" si="1294">IF(P190=0,"0",INT(P194/P190*100)/100)</f>
        <v>0</v>
      </c>
      <c r="Q195" s="60" t="str">
        <f t="shared" ref="Q195" si="1295">IF(Q190=0,"0",INT(Q194/Q190*100)/100)</f>
        <v>0</v>
      </c>
      <c r="R195" s="60" t="str">
        <f t="shared" ref="R195" si="1296">IF(R190=0,"0",INT(R194/R190*100)/100)</f>
        <v>0</v>
      </c>
      <c r="S195" s="60" t="str">
        <f t="shared" ref="S195" si="1297">IF(S190=0,"0",INT(S194/S190*100)/100)</f>
        <v>0</v>
      </c>
      <c r="T195" s="60" t="str">
        <f t="shared" ref="T195" si="1298">IF(T190=0,"0",INT(T194/T190*100)/100)</f>
        <v>0</v>
      </c>
      <c r="U195" s="60" t="str">
        <f t="shared" ref="U195" si="1299">IF(U190=0,"0",INT(U194/U190*100)/100)</f>
        <v>0</v>
      </c>
      <c r="V195" s="60" t="str">
        <f t="shared" ref="V195" si="1300">IF(V190=0,"0",INT(V194/V190*100)/100)</f>
        <v>0</v>
      </c>
      <c r="W195" s="60" t="str">
        <f t="shared" ref="W195" si="1301">IF(W190=0,"0",INT(W194/W190*100)/100)</f>
        <v>0</v>
      </c>
      <c r="X195" s="60" t="str">
        <f t="shared" ref="X195" si="1302">IF(X190=0,"0",INT(X194/X190*100)/100)</f>
        <v>0</v>
      </c>
      <c r="Y195" s="61" t="str">
        <f t="shared" ref="Y195" si="1303">IF(Y190=0,"0",INT(Y194/Y190*100)/100)</f>
        <v>0</v>
      </c>
      <c r="Z195" s="62" t="str">
        <f t="shared" ref="Z195" si="1304">IF(Z190=0,"0",INT(Z194/Z190*100)/100)</f>
        <v>0</v>
      </c>
      <c r="AA195" s="84" t="str">
        <f t="shared" ref="AA195" si="1305">IF(AA190=0,"0",INT(AA194/AA190*100)/100)</f>
        <v>0</v>
      </c>
    </row>
    <row r="196" spans="1:27" ht="14.25" thickBot="1" x14ac:dyDescent="0.2">
      <c r="A196" s="64" t="s">
        <v>20</v>
      </c>
      <c r="B196" s="65"/>
      <c r="C196" s="65"/>
      <c r="D196" s="65"/>
      <c r="E196" s="65"/>
      <c r="F196" s="65"/>
      <c r="G196" s="65"/>
      <c r="H196" s="65"/>
      <c r="I196" s="65"/>
      <c r="J196" s="65"/>
      <c r="K196" s="65"/>
      <c r="L196" s="65"/>
      <c r="M196" s="65"/>
      <c r="N196" s="65"/>
      <c r="O196" s="65"/>
      <c r="P196" s="65"/>
      <c r="Q196" s="65"/>
      <c r="R196" s="65"/>
      <c r="S196" s="65"/>
      <c r="T196" s="65"/>
      <c r="U196" s="65"/>
      <c r="V196" s="65"/>
      <c r="W196" s="65"/>
      <c r="X196" s="65"/>
      <c r="Y196" s="65"/>
      <c r="Z196" s="65"/>
      <c r="AA196" s="66"/>
    </row>
    <row r="197" spans="1:27" ht="14.25" thickTop="1" x14ac:dyDescent="0.15">
      <c r="A197" s="67" t="s">
        <v>9</v>
      </c>
      <c r="B197" s="231" t="s">
        <v>1</v>
      </c>
      <c r="C197" s="221"/>
      <c r="D197" s="222"/>
      <c r="E197" s="220" t="s">
        <v>2</v>
      </c>
      <c r="F197" s="221"/>
      <c r="G197" s="222"/>
      <c r="H197" s="220" t="s">
        <v>3</v>
      </c>
      <c r="I197" s="221"/>
      <c r="J197" s="222"/>
      <c r="K197" s="220" t="s">
        <v>12</v>
      </c>
      <c r="L197" s="221"/>
      <c r="M197" s="222"/>
      <c r="N197" s="229" t="s">
        <v>19</v>
      </c>
      <c r="O197" s="221"/>
      <c r="P197" s="221"/>
      <c r="Q197" s="221"/>
      <c r="R197" s="221"/>
      <c r="S197" s="221"/>
      <c r="T197" s="221"/>
      <c r="U197" s="221"/>
      <c r="V197" s="221"/>
      <c r="W197" s="221"/>
      <c r="X197" s="221"/>
      <c r="Y197" s="221"/>
      <c r="Z197" s="221"/>
      <c r="AA197" s="230"/>
    </row>
    <row r="198" spans="1:27" ht="14.25" thickBot="1" x14ac:dyDescent="0.2">
      <c r="A198" s="70">
        <f>A184+1</f>
        <v>15</v>
      </c>
      <c r="B198" s="224"/>
      <c r="C198" s="224"/>
      <c r="D198" s="225"/>
      <c r="E198" s="223"/>
      <c r="F198" s="224"/>
      <c r="G198" s="225"/>
      <c r="H198" s="223"/>
      <c r="I198" s="224"/>
      <c r="J198" s="225"/>
      <c r="K198" s="223"/>
      <c r="L198" s="224"/>
      <c r="M198" s="225"/>
      <c r="N198" s="226"/>
      <c r="O198" s="227"/>
      <c r="P198" s="227"/>
      <c r="Q198" s="227"/>
      <c r="R198" s="227"/>
      <c r="S198" s="227"/>
      <c r="T198" s="227"/>
      <c r="U198" s="227"/>
      <c r="V198" s="227"/>
      <c r="W198" s="227"/>
      <c r="X198" s="227"/>
      <c r="Y198" s="227"/>
      <c r="Z198" s="227"/>
      <c r="AA198" s="228"/>
    </row>
    <row r="199" spans="1:27" ht="14.25" thickBot="1" x14ac:dyDescent="0.2">
      <c r="A199" s="34" t="s">
        <v>8</v>
      </c>
      <c r="B199" s="55" t="s">
        <v>4</v>
      </c>
      <c r="C199" s="56"/>
      <c r="D199" s="56"/>
      <c r="E199" s="56"/>
      <c r="F199" s="56"/>
      <c r="G199" s="56"/>
      <c r="H199" s="56"/>
      <c r="I199" s="56"/>
      <c r="J199" s="56"/>
      <c r="K199" s="56"/>
      <c r="L199" s="56"/>
      <c r="M199" s="56"/>
      <c r="N199" s="56"/>
      <c r="O199" s="56"/>
      <c r="P199" s="56"/>
      <c r="Q199" s="56"/>
      <c r="R199" s="56"/>
      <c r="S199" s="56"/>
      <c r="T199" s="56"/>
      <c r="U199" s="56"/>
      <c r="V199" s="56"/>
      <c r="W199" s="56"/>
      <c r="X199" s="56"/>
      <c r="Y199" s="57"/>
      <c r="Z199" s="40"/>
      <c r="AA199" s="41"/>
    </row>
    <row r="200" spans="1:27" ht="14.25" thickBot="1" x14ac:dyDescent="0.2">
      <c r="A200" s="69"/>
      <c r="B200" s="51">
        <v>0.29166666666666669</v>
      </c>
      <c r="C200" s="52">
        <v>0.33333333333333298</v>
      </c>
      <c r="D200" s="52">
        <v>0.375</v>
      </c>
      <c r="E200" s="52">
        <v>0.41666666666666702</v>
      </c>
      <c r="F200" s="52">
        <v>0.45833333333333298</v>
      </c>
      <c r="G200" s="52">
        <v>0.5</v>
      </c>
      <c r="H200" s="52">
        <v>0.54166666666666696</v>
      </c>
      <c r="I200" s="52">
        <v>0.58333333333333304</v>
      </c>
      <c r="J200" s="52">
        <v>0.625</v>
      </c>
      <c r="K200" s="52">
        <v>0.66666666666666696</v>
      </c>
      <c r="L200" s="52">
        <v>0.70833333333333004</v>
      </c>
      <c r="M200" s="52">
        <v>0.749999999999996</v>
      </c>
      <c r="N200" s="53">
        <v>0.79166666666666297</v>
      </c>
      <c r="O200" s="53">
        <v>0.83333333333333004</v>
      </c>
      <c r="P200" s="53">
        <v>0.874999999999996</v>
      </c>
      <c r="Q200" s="53">
        <v>0.91666666666666297</v>
      </c>
      <c r="R200" s="53">
        <v>0.95833333333333004</v>
      </c>
      <c r="S200" s="53">
        <v>0.999999999999997</v>
      </c>
      <c r="T200" s="53">
        <v>1.0416666666666601</v>
      </c>
      <c r="U200" s="53">
        <v>1.0833333333333299</v>
      </c>
      <c r="V200" s="53">
        <v>1.125</v>
      </c>
      <c r="W200" s="53">
        <v>1.1666666666666601</v>
      </c>
      <c r="X200" s="53">
        <v>1.2083333333333299</v>
      </c>
      <c r="Y200" s="54">
        <v>1.25</v>
      </c>
      <c r="Z200" s="8" t="s">
        <v>11</v>
      </c>
      <c r="AA200" s="76" t="s">
        <v>10</v>
      </c>
    </row>
    <row r="201" spans="1:27" x14ac:dyDescent="0.15">
      <c r="A201" s="68" t="s">
        <v>6</v>
      </c>
      <c r="B201" s="7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6"/>
      <c r="Z201" s="10">
        <f>SUM(B201:Y201)</f>
        <v>0</v>
      </c>
      <c r="AA201" s="77">
        <f>SUM(B201:O201)</f>
        <v>0</v>
      </c>
    </row>
    <row r="202" spans="1:27" x14ac:dyDescent="0.15">
      <c r="A202" s="43" t="s">
        <v>5</v>
      </c>
      <c r="B202" s="7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6"/>
      <c r="Z202" s="10">
        <f t="shared" ref="Z202:Z204" si="1306">SUM(B202:Y202)</f>
        <v>0</v>
      </c>
      <c r="AA202" s="77">
        <f t="shared" ref="AA202:AA204" si="1307">SUM(B202:O202)</f>
        <v>0</v>
      </c>
    </row>
    <row r="203" spans="1:27" ht="14.25" thickBot="1" x14ac:dyDescent="0.2">
      <c r="A203" s="44" t="s">
        <v>7</v>
      </c>
      <c r="B203" s="4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3"/>
      <c r="Z203" s="12">
        <f t="shared" si="1306"/>
        <v>0</v>
      </c>
      <c r="AA203" s="78">
        <f t="shared" si="1307"/>
        <v>0</v>
      </c>
    </row>
    <row r="204" spans="1:27" ht="14.25" thickBot="1" x14ac:dyDescent="0.2">
      <c r="A204" s="45" t="s">
        <v>16</v>
      </c>
      <c r="B204" s="30">
        <f>SUM(B201:B203)</f>
        <v>0</v>
      </c>
      <c r="C204" s="15">
        <f t="shared" ref="C204" si="1308">SUM(C201:C203)</f>
        <v>0</v>
      </c>
      <c r="D204" s="15">
        <f t="shared" ref="D204" si="1309">SUM(D201:D203)</f>
        <v>0</v>
      </c>
      <c r="E204" s="15">
        <f t="shared" ref="E204" si="1310">SUM(E201:E203)</f>
        <v>0</v>
      </c>
      <c r="F204" s="15">
        <f t="shared" ref="F204" si="1311">SUM(F201:F203)</f>
        <v>0</v>
      </c>
      <c r="G204" s="15">
        <f t="shared" ref="G204" si="1312">SUM(G201:G203)</f>
        <v>0</v>
      </c>
      <c r="H204" s="15">
        <f t="shared" ref="H204" si="1313">SUM(H201:H203)</f>
        <v>0</v>
      </c>
      <c r="I204" s="15">
        <f t="shared" ref="I204" si="1314">SUM(I201:I203)</f>
        <v>0</v>
      </c>
      <c r="J204" s="15">
        <f t="shared" ref="J204" si="1315">SUM(J201:J203)</f>
        <v>0</v>
      </c>
      <c r="K204" s="15">
        <f t="shared" ref="K204" si="1316">SUM(K201:K203)</f>
        <v>0</v>
      </c>
      <c r="L204" s="15">
        <f t="shared" ref="L204" si="1317">SUM(L201:L203)</f>
        <v>0</v>
      </c>
      <c r="M204" s="15">
        <f t="shared" ref="M204" si="1318">SUM(M201:M203)</f>
        <v>0</v>
      </c>
      <c r="N204" s="15">
        <f t="shared" ref="N204" si="1319">SUM(N201:N203)</f>
        <v>0</v>
      </c>
      <c r="O204" s="15">
        <f t="shared" ref="O204" si="1320">SUM(O201:O203)</f>
        <v>0</v>
      </c>
      <c r="P204" s="15">
        <f t="shared" ref="P204" si="1321">SUM(P201:P203)</f>
        <v>0</v>
      </c>
      <c r="Q204" s="15">
        <f t="shared" ref="Q204" si="1322">SUM(Q201:Q203)</f>
        <v>0</v>
      </c>
      <c r="R204" s="15">
        <f t="shared" ref="R204" si="1323">SUM(R201:R203)</f>
        <v>0</v>
      </c>
      <c r="S204" s="15">
        <f t="shared" ref="S204" si="1324">SUM(S201:S203)</f>
        <v>0</v>
      </c>
      <c r="T204" s="15">
        <f t="shared" ref="T204" si="1325">SUM(T201:T203)</f>
        <v>0</v>
      </c>
      <c r="U204" s="15">
        <f t="shared" ref="U204" si="1326">SUM(U201:U203)</f>
        <v>0</v>
      </c>
      <c r="V204" s="15">
        <f t="shared" ref="V204" si="1327">SUM(V201:V203)</f>
        <v>0</v>
      </c>
      <c r="W204" s="15">
        <f t="shared" ref="W204" si="1328">SUM(W201:W203)</f>
        <v>0</v>
      </c>
      <c r="X204" s="15">
        <f t="shared" ref="X204" si="1329">SUM(X201:X203)</f>
        <v>0</v>
      </c>
      <c r="Y204" s="16">
        <f t="shared" ref="Y204" si="1330">SUM(Y201:Y203)</f>
        <v>0</v>
      </c>
      <c r="Z204" s="14">
        <f t="shared" si="1306"/>
        <v>0</v>
      </c>
      <c r="AA204" s="79">
        <f t="shared" si="1307"/>
        <v>0</v>
      </c>
    </row>
    <row r="205" spans="1:27" ht="41.25" thickBot="1" x14ac:dyDescent="0.2">
      <c r="A205" s="46" t="s">
        <v>31</v>
      </c>
      <c r="B205" s="35">
        <f>IF(A$4="",0,INT(B204*$A200/461*100)/100)</f>
        <v>0</v>
      </c>
      <c r="C205" s="36">
        <f t="shared" ref="C205" si="1331">IF(B$4="",0,INT(C204*$A200/461*100)/100)</f>
        <v>0</v>
      </c>
      <c r="D205" s="36">
        <f t="shared" ref="D205" si="1332">IF(C$4="",0,INT(D204*$A200/461*100)/100)</f>
        <v>0</v>
      </c>
      <c r="E205" s="36">
        <f t="shared" ref="E205" si="1333">IF(D$4="",0,INT(E204*$A200/461*100)/100)</f>
        <v>0</v>
      </c>
      <c r="F205" s="36">
        <f t="shared" ref="F205" si="1334">IF(E$4="",0,INT(F204*$A200/461*100)/100)</f>
        <v>0</v>
      </c>
      <c r="G205" s="36">
        <f t="shared" ref="G205" si="1335">IF(F$4="",0,INT(G204*$A200/461*100)/100)</f>
        <v>0</v>
      </c>
      <c r="H205" s="36">
        <f t="shared" ref="H205" si="1336">IF(G$4="",0,INT(H204*$A200/461*100)/100)</f>
        <v>0</v>
      </c>
      <c r="I205" s="36">
        <f t="shared" ref="I205" si="1337">IF(H$4="",0,INT(I204*$A200/461*100)/100)</f>
        <v>0</v>
      </c>
      <c r="J205" s="36">
        <f t="shared" ref="J205" si="1338">IF(I$4="",0,INT(J204*$A200/461*100)/100)</f>
        <v>0</v>
      </c>
      <c r="K205" s="36">
        <f t="shared" ref="K205" si="1339">IF(J$4="",0,INT(K204*$A200/461*100)/100)</f>
        <v>0</v>
      </c>
      <c r="L205" s="36">
        <f t="shared" ref="L205" si="1340">IF(K$4="",0,INT(L204*$A200/461*100)/100)</f>
        <v>0</v>
      </c>
      <c r="M205" s="36">
        <f t="shared" ref="M205" si="1341">IF(L$4="",0,INT(M204*$A200/461*100)/100)</f>
        <v>0</v>
      </c>
      <c r="N205" s="36">
        <f t="shared" ref="N205" si="1342">IF(M$4="",0,INT(N204*$A200/461*100)/100)</f>
        <v>0</v>
      </c>
      <c r="O205" s="36">
        <f t="shared" ref="O205" si="1343">IF(N$4="",0,INT(O204*$A200/461*100)/100)</f>
        <v>0</v>
      </c>
      <c r="P205" s="36">
        <f t="shared" ref="P205" si="1344">IF(O$4="",0,INT(P204*$A200/461*100)/100)</f>
        <v>0</v>
      </c>
      <c r="Q205" s="36">
        <f t="shared" ref="Q205" si="1345">IF(P$4="",0,INT(Q204*$A200/461*100)/100)</f>
        <v>0</v>
      </c>
      <c r="R205" s="36">
        <f t="shared" ref="R205" si="1346">IF(Q$4="",0,INT(R204*$A200/461*100)/100)</f>
        <v>0</v>
      </c>
      <c r="S205" s="36">
        <f t="shared" ref="S205" si="1347">IF(R$4="",0,INT(S204*$A200/461*100)/100)</f>
        <v>0</v>
      </c>
      <c r="T205" s="36">
        <f t="shared" ref="T205" si="1348">IF(S$4="",0,INT(T204*$A200/461*100)/100)</f>
        <v>0</v>
      </c>
      <c r="U205" s="36">
        <f t="shared" ref="U205" si="1349">IF(T$4="",0,INT(U204*$A200/461*100)/100)</f>
        <v>0</v>
      </c>
      <c r="V205" s="36">
        <f t="shared" ref="V205" si="1350">IF(U$4="",0,INT(V204*$A200/461*100)/100)</f>
        <v>0</v>
      </c>
      <c r="W205" s="36">
        <f t="shared" ref="W205" si="1351">IF(V$4="",0,INT(W204*$A200/461*100)/100)</f>
        <v>0</v>
      </c>
      <c r="X205" s="36">
        <f t="shared" ref="X205" si="1352">IF(W$4="",0,INT(X204*$A200/461*100)/100)</f>
        <v>0</v>
      </c>
      <c r="Y205" s="37">
        <f t="shared" ref="Y205" si="1353">IF(X$4="",0,INT(Y204*$A200/461*100)/100)</f>
        <v>0</v>
      </c>
      <c r="Z205" s="38">
        <f t="shared" ref="Z205" si="1354">IF(Y$4="",0,INT(Z204*$A200/461*100)/100)</f>
        <v>0</v>
      </c>
      <c r="AA205" s="80">
        <f t="shared" ref="AA205" si="1355">IF(Z$4="",0,INT(AA204*$A200/461*100)/100)</f>
        <v>0</v>
      </c>
    </row>
    <row r="206" spans="1:27" x14ac:dyDescent="0.15">
      <c r="A206" s="48" t="s">
        <v>13</v>
      </c>
      <c r="B206" s="31"/>
      <c r="C206" s="22"/>
      <c r="D206" s="22"/>
      <c r="E206" s="22"/>
      <c r="F206" s="22"/>
      <c r="G206" s="22"/>
      <c r="H206" s="22"/>
      <c r="I206" s="22"/>
      <c r="J206" s="22"/>
      <c r="K206" s="22"/>
      <c r="L206" s="22"/>
      <c r="M206" s="22"/>
      <c r="N206" s="22"/>
      <c r="O206" s="22"/>
      <c r="P206" s="22"/>
      <c r="Q206" s="22"/>
      <c r="R206" s="22"/>
      <c r="S206" s="22"/>
      <c r="T206" s="22"/>
      <c r="U206" s="22"/>
      <c r="V206" s="22"/>
      <c r="W206" s="22"/>
      <c r="X206" s="22"/>
      <c r="Y206" s="23"/>
      <c r="Z206" s="24">
        <f>SUM(B206:Y206)</f>
        <v>0</v>
      </c>
      <c r="AA206" s="81">
        <f>SUM(B206:O206)</f>
        <v>0</v>
      </c>
    </row>
    <row r="207" spans="1:27" ht="14.25" thickBot="1" x14ac:dyDescent="0.2">
      <c r="A207" s="49" t="s">
        <v>14</v>
      </c>
      <c r="B207" s="32"/>
      <c r="C207" s="18"/>
      <c r="D207" s="18"/>
      <c r="E207" s="18"/>
      <c r="F207" s="18"/>
      <c r="G207" s="18"/>
      <c r="H207" s="18"/>
      <c r="I207" s="18"/>
      <c r="J207" s="18"/>
      <c r="K207" s="18"/>
      <c r="L207" s="18"/>
      <c r="M207" s="18"/>
      <c r="N207" s="18"/>
      <c r="O207" s="18"/>
      <c r="P207" s="18"/>
      <c r="Q207" s="18"/>
      <c r="R207" s="18"/>
      <c r="S207" s="18"/>
      <c r="T207" s="18"/>
      <c r="U207" s="18"/>
      <c r="V207" s="18"/>
      <c r="W207" s="18"/>
      <c r="X207" s="18"/>
      <c r="Y207" s="19"/>
      <c r="Z207" s="20">
        <f>SUM(B207:Y207)</f>
        <v>0</v>
      </c>
      <c r="AA207" s="82">
        <f>SUM(B207:O207)</f>
        <v>0</v>
      </c>
    </row>
    <row r="208" spans="1:27" x14ac:dyDescent="0.15">
      <c r="A208" s="50" t="s">
        <v>15</v>
      </c>
      <c r="B208" s="33">
        <f>SUM(B206:B207)</f>
        <v>0</v>
      </c>
      <c r="C208" s="27">
        <f t="shared" ref="C208" si="1356">SUM(C206:C207)</f>
        <v>0</v>
      </c>
      <c r="D208" s="27">
        <f t="shared" ref="D208" si="1357">SUM(D206:D207)</f>
        <v>0</v>
      </c>
      <c r="E208" s="27">
        <f t="shared" ref="E208" si="1358">SUM(E206:E207)</f>
        <v>0</v>
      </c>
      <c r="F208" s="27">
        <f t="shared" ref="F208" si="1359">SUM(F206:F207)</f>
        <v>0</v>
      </c>
      <c r="G208" s="27">
        <f t="shared" ref="G208" si="1360">SUM(G206:G207)</f>
        <v>0</v>
      </c>
      <c r="H208" s="27">
        <f t="shared" ref="H208" si="1361">SUM(H206:H207)</f>
        <v>0</v>
      </c>
      <c r="I208" s="27">
        <f t="shared" ref="I208" si="1362">SUM(I206:I207)</f>
        <v>0</v>
      </c>
      <c r="J208" s="27">
        <f t="shared" ref="J208" si="1363">SUM(J206:J207)</f>
        <v>0</v>
      </c>
      <c r="K208" s="27">
        <f t="shared" ref="K208" si="1364">SUM(K206:K207)</f>
        <v>0</v>
      </c>
      <c r="L208" s="27">
        <f t="shared" ref="L208" si="1365">SUM(L206:L207)</f>
        <v>0</v>
      </c>
      <c r="M208" s="27">
        <f t="shared" ref="M208" si="1366">SUM(M206:M207)</f>
        <v>0</v>
      </c>
      <c r="N208" s="27">
        <f t="shared" ref="N208" si="1367">SUM(N206:N207)</f>
        <v>0</v>
      </c>
      <c r="O208" s="27">
        <f t="shared" ref="O208" si="1368">SUM(O206:O207)</f>
        <v>0</v>
      </c>
      <c r="P208" s="27">
        <f t="shared" ref="P208" si="1369">SUM(P206:P207)</f>
        <v>0</v>
      </c>
      <c r="Q208" s="27">
        <f t="shared" ref="Q208" si="1370">SUM(Q206:Q207)</f>
        <v>0</v>
      </c>
      <c r="R208" s="27">
        <f t="shared" ref="R208" si="1371">SUM(R206:R207)</f>
        <v>0</v>
      </c>
      <c r="S208" s="27">
        <f t="shared" ref="S208" si="1372">SUM(S206:S207)</f>
        <v>0</v>
      </c>
      <c r="T208" s="27">
        <f t="shared" ref="T208" si="1373">SUM(T206:T207)</f>
        <v>0</v>
      </c>
      <c r="U208" s="27">
        <f t="shared" ref="U208" si="1374">SUM(U206:U207)</f>
        <v>0</v>
      </c>
      <c r="V208" s="27">
        <f t="shared" ref="V208" si="1375">SUM(V206:V207)</f>
        <v>0</v>
      </c>
      <c r="W208" s="27">
        <f t="shared" ref="W208" si="1376">SUM(W206:W207)</f>
        <v>0</v>
      </c>
      <c r="X208" s="27">
        <f t="shared" ref="X208" si="1377">SUM(X206:X207)</f>
        <v>0</v>
      </c>
      <c r="Y208" s="28">
        <f t="shared" ref="Y208" si="1378">SUM(Y206:Y207)</f>
        <v>0</v>
      </c>
      <c r="Z208" s="26">
        <f t="shared" ref="Z208" si="1379">SUM(Z206:Z207)</f>
        <v>0</v>
      </c>
      <c r="AA208" s="83">
        <f t="shared" ref="AA208" si="1380">SUM(AA206:AA207)</f>
        <v>0</v>
      </c>
    </row>
    <row r="209" spans="1:27" ht="14.25" thickBot="1" x14ac:dyDescent="0.2">
      <c r="A209" s="58" t="s">
        <v>18</v>
      </c>
      <c r="B209" s="59" t="str">
        <f>IF(B204=0,"0",INT(B208/B204*100)/100)</f>
        <v>0</v>
      </c>
      <c r="C209" s="60" t="str">
        <f t="shared" ref="C209" si="1381">IF(C204=0,"0",INT(C208/C204*100)/100)</f>
        <v>0</v>
      </c>
      <c r="D209" s="60" t="str">
        <f t="shared" ref="D209" si="1382">IF(D204=0,"0",INT(D208/D204*100)/100)</f>
        <v>0</v>
      </c>
      <c r="E209" s="60" t="str">
        <f t="shared" ref="E209" si="1383">IF(E204=0,"0",INT(E208/E204*100)/100)</f>
        <v>0</v>
      </c>
      <c r="F209" s="60" t="str">
        <f t="shared" ref="F209" si="1384">IF(F204=0,"0",INT(F208/F204*100)/100)</f>
        <v>0</v>
      </c>
      <c r="G209" s="60" t="str">
        <f t="shared" ref="G209" si="1385">IF(G204=0,"0",INT(G208/G204*100)/100)</f>
        <v>0</v>
      </c>
      <c r="H209" s="60" t="str">
        <f t="shared" ref="H209" si="1386">IF(H204=0,"0",INT(H208/H204*100)/100)</f>
        <v>0</v>
      </c>
      <c r="I209" s="60" t="str">
        <f t="shared" ref="I209" si="1387">IF(I204=0,"0",INT(I208/I204*100)/100)</f>
        <v>0</v>
      </c>
      <c r="J209" s="60" t="str">
        <f t="shared" ref="J209" si="1388">IF(J204=0,"0",INT(J208/J204*100)/100)</f>
        <v>0</v>
      </c>
      <c r="K209" s="60" t="str">
        <f t="shared" ref="K209" si="1389">IF(K204=0,"0",INT(K208/K204*100)/100)</f>
        <v>0</v>
      </c>
      <c r="L209" s="60" t="str">
        <f t="shared" ref="L209" si="1390">IF(L204=0,"0",INT(L208/L204*100)/100)</f>
        <v>0</v>
      </c>
      <c r="M209" s="60" t="str">
        <f t="shared" ref="M209" si="1391">IF(M204=0,"0",INT(M208/M204*100)/100)</f>
        <v>0</v>
      </c>
      <c r="N209" s="60" t="str">
        <f t="shared" ref="N209" si="1392">IF(N204=0,"0",INT(N208/N204*100)/100)</f>
        <v>0</v>
      </c>
      <c r="O209" s="60" t="str">
        <f t="shared" ref="O209" si="1393">IF(O204=0,"0",INT(O208/O204*100)/100)</f>
        <v>0</v>
      </c>
      <c r="P209" s="60" t="str">
        <f t="shared" ref="P209" si="1394">IF(P204=0,"0",INT(P208/P204*100)/100)</f>
        <v>0</v>
      </c>
      <c r="Q209" s="60" t="str">
        <f t="shared" ref="Q209" si="1395">IF(Q204=0,"0",INT(Q208/Q204*100)/100)</f>
        <v>0</v>
      </c>
      <c r="R209" s="60" t="str">
        <f t="shared" ref="R209" si="1396">IF(R204=0,"0",INT(R208/R204*100)/100)</f>
        <v>0</v>
      </c>
      <c r="S209" s="60" t="str">
        <f t="shared" ref="S209" si="1397">IF(S204=0,"0",INT(S208/S204*100)/100)</f>
        <v>0</v>
      </c>
      <c r="T209" s="60" t="str">
        <f t="shared" ref="T209" si="1398">IF(T204=0,"0",INT(T208/T204*100)/100)</f>
        <v>0</v>
      </c>
      <c r="U209" s="60" t="str">
        <f t="shared" ref="U209" si="1399">IF(U204=0,"0",INT(U208/U204*100)/100)</f>
        <v>0</v>
      </c>
      <c r="V209" s="60" t="str">
        <f t="shared" ref="V209" si="1400">IF(V204=0,"0",INT(V208/V204*100)/100)</f>
        <v>0</v>
      </c>
      <c r="W209" s="60" t="str">
        <f t="shared" ref="W209" si="1401">IF(W204=0,"0",INT(W208/W204*100)/100)</f>
        <v>0</v>
      </c>
      <c r="X209" s="60" t="str">
        <f t="shared" ref="X209" si="1402">IF(X204=0,"0",INT(X208/X204*100)/100)</f>
        <v>0</v>
      </c>
      <c r="Y209" s="61" t="str">
        <f t="shared" ref="Y209" si="1403">IF(Y204=0,"0",INT(Y208/Y204*100)/100)</f>
        <v>0</v>
      </c>
      <c r="Z209" s="62" t="str">
        <f t="shared" ref="Z209" si="1404">IF(Z204=0,"0",INT(Z208/Z204*100)/100)</f>
        <v>0</v>
      </c>
      <c r="AA209" s="84" t="str">
        <f t="shared" ref="AA209" si="1405">IF(AA204=0,"0",INT(AA208/AA204*100)/100)</f>
        <v>0</v>
      </c>
    </row>
    <row r="210" spans="1:27" ht="14.25" thickBot="1" x14ac:dyDescent="0.2">
      <c r="A210" s="64" t="s">
        <v>20</v>
      </c>
      <c r="B210" s="65"/>
      <c r="C210" s="65"/>
      <c r="D210" s="65"/>
      <c r="E210" s="65"/>
      <c r="F210" s="65"/>
      <c r="G210" s="65"/>
      <c r="H210" s="65"/>
      <c r="I210" s="65"/>
      <c r="J210" s="65"/>
      <c r="K210" s="65"/>
      <c r="L210" s="65"/>
      <c r="M210" s="65"/>
      <c r="N210" s="65"/>
      <c r="O210" s="65"/>
      <c r="P210" s="65"/>
      <c r="Q210" s="65"/>
      <c r="R210" s="65"/>
      <c r="S210" s="65"/>
      <c r="T210" s="65"/>
      <c r="U210" s="65"/>
      <c r="V210" s="65"/>
      <c r="W210" s="65"/>
      <c r="X210" s="65"/>
      <c r="Y210" s="65"/>
      <c r="Z210" s="65"/>
      <c r="AA210" s="66"/>
    </row>
    <row r="211" spans="1:27" ht="14.25" thickTop="1" x14ac:dyDescent="0.15">
      <c r="A211" s="67" t="s">
        <v>9</v>
      </c>
      <c r="B211" s="231" t="s">
        <v>1</v>
      </c>
      <c r="C211" s="221"/>
      <c r="D211" s="222"/>
      <c r="E211" s="220" t="s">
        <v>2</v>
      </c>
      <c r="F211" s="221"/>
      <c r="G211" s="222"/>
      <c r="H211" s="220" t="s">
        <v>3</v>
      </c>
      <c r="I211" s="221"/>
      <c r="J211" s="222"/>
      <c r="K211" s="220" t="s">
        <v>12</v>
      </c>
      <c r="L211" s="221"/>
      <c r="M211" s="222"/>
      <c r="N211" s="229" t="s">
        <v>19</v>
      </c>
      <c r="O211" s="221"/>
      <c r="P211" s="221"/>
      <c r="Q211" s="221"/>
      <c r="R211" s="221"/>
      <c r="S211" s="221"/>
      <c r="T211" s="221"/>
      <c r="U211" s="221"/>
      <c r="V211" s="221"/>
      <c r="W211" s="221"/>
      <c r="X211" s="221"/>
      <c r="Y211" s="221"/>
      <c r="Z211" s="221"/>
      <c r="AA211" s="230"/>
    </row>
    <row r="212" spans="1:27" ht="14.25" thickBot="1" x14ac:dyDescent="0.2">
      <c r="A212" s="70">
        <f>A198+1</f>
        <v>16</v>
      </c>
      <c r="B212" s="224"/>
      <c r="C212" s="224"/>
      <c r="D212" s="225"/>
      <c r="E212" s="223"/>
      <c r="F212" s="224"/>
      <c r="G212" s="225"/>
      <c r="H212" s="223"/>
      <c r="I212" s="224"/>
      <c r="J212" s="225"/>
      <c r="K212" s="223"/>
      <c r="L212" s="224"/>
      <c r="M212" s="225"/>
      <c r="N212" s="226"/>
      <c r="O212" s="227"/>
      <c r="P212" s="227"/>
      <c r="Q212" s="227"/>
      <c r="R212" s="227"/>
      <c r="S212" s="227"/>
      <c r="T212" s="227"/>
      <c r="U212" s="227"/>
      <c r="V212" s="227"/>
      <c r="W212" s="227"/>
      <c r="X212" s="227"/>
      <c r="Y212" s="227"/>
      <c r="Z212" s="227"/>
      <c r="AA212" s="228"/>
    </row>
    <row r="213" spans="1:27" ht="14.25" thickBot="1" x14ac:dyDescent="0.2">
      <c r="A213" s="34" t="s">
        <v>8</v>
      </c>
      <c r="B213" s="55" t="s">
        <v>4</v>
      </c>
      <c r="C213" s="56"/>
      <c r="D213" s="56"/>
      <c r="E213" s="56"/>
      <c r="F213" s="56"/>
      <c r="G213" s="56"/>
      <c r="H213" s="56"/>
      <c r="I213" s="56"/>
      <c r="J213" s="56"/>
      <c r="K213" s="56"/>
      <c r="L213" s="56"/>
      <c r="M213" s="56"/>
      <c r="N213" s="56"/>
      <c r="O213" s="56"/>
      <c r="P213" s="56"/>
      <c r="Q213" s="56"/>
      <c r="R213" s="56"/>
      <c r="S213" s="56"/>
      <c r="T213" s="56"/>
      <c r="U213" s="56"/>
      <c r="V213" s="56"/>
      <c r="W213" s="56"/>
      <c r="X213" s="56"/>
      <c r="Y213" s="57"/>
      <c r="Z213" s="40"/>
      <c r="AA213" s="41"/>
    </row>
    <row r="214" spans="1:27" ht="14.25" thickBot="1" x14ac:dyDescent="0.2">
      <c r="A214" s="69"/>
      <c r="B214" s="51">
        <v>0.29166666666666669</v>
      </c>
      <c r="C214" s="52">
        <v>0.33333333333333298</v>
      </c>
      <c r="D214" s="52">
        <v>0.375</v>
      </c>
      <c r="E214" s="52">
        <v>0.41666666666666702</v>
      </c>
      <c r="F214" s="52">
        <v>0.45833333333333298</v>
      </c>
      <c r="G214" s="52">
        <v>0.5</v>
      </c>
      <c r="H214" s="52">
        <v>0.54166666666666696</v>
      </c>
      <c r="I214" s="52">
        <v>0.58333333333333304</v>
      </c>
      <c r="J214" s="52">
        <v>0.625</v>
      </c>
      <c r="K214" s="52">
        <v>0.66666666666666696</v>
      </c>
      <c r="L214" s="52">
        <v>0.70833333333333004</v>
      </c>
      <c r="M214" s="52">
        <v>0.749999999999996</v>
      </c>
      <c r="N214" s="53">
        <v>0.79166666666666297</v>
      </c>
      <c r="O214" s="53">
        <v>0.83333333333333004</v>
      </c>
      <c r="P214" s="53">
        <v>0.874999999999996</v>
      </c>
      <c r="Q214" s="53">
        <v>0.91666666666666297</v>
      </c>
      <c r="R214" s="53">
        <v>0.95833333333333004</v>
      </c>
      <c r="S214" s="53">
        <v>0.999999999999997</v>
      </c>
      <c r="T214" s="53">
        <v>1.0416666666666601</v>
      </c>
      <c r="U214" s="53">
        <v>1.0833333333333299</v>
      </c>
      <c r="V214" s="53">
        <v>1.125</v>
      </c>
      <c r="W214" s="53">
        <v>1.1666666666666601</v>
      </c>
      <c r="X214" s="53">
        <v>1.2083333333333299</v>
      </c>
      <c r="Y214" s="54">
        <v>1.25</v>
      </c>
      <c r="Z214" s="8" t="s">
        <v>11</v>
      </c>
      <c r="AA214" s="76" t="s">
        <v>10</v>
      </c>
    </row>
    <row r="215" spans="1:27" x14ac:dyDescent="0.15">
      <c r="A215" s="68" t="s">
        <v>6</v>
      </c>
      <c r="B215" s="7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6"/>
      <c r="Z215" s="10">
        <f>SUM(B215:Y215)</f>
        <v>0</v>
      </c>
      <c r="AA215" s="77">
        <f>SUM(B215:O215)</f>
        <v>0</v>
      </c>
    </row>
    <row r="216" spans="1:27" x14ac:dyDescent="0.15">
      <c r="A216" s="43" t="s">
        <v>5</v>
      </c>
      <c r="B216" s="7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6"/>
      <c r="Z216" s="10">
        <f t="shared" ref="Z216:Z218" si="1406">SUM(B216:Y216)</f>
        <v>0</v>
      </c>
      <c r="AA216" s="77">
        <f t="shared" ref="AA216:AA218" si="1407">SUM(B216:O216)</f>
        <v>0</v>
      </c>
    </row>
    <row r="217" spans="1:27" ht="14.25" thickBot="1" x14ac:dyDescent="0.2">
      <c r="A217" s="44" t="s">
        <v>7</v>
      </c>
      <c r="B217" s="4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3"/>
      <c r="Z217" s="12">
        <f t="shared" si="1406"/>
        <v>0</v>
      </c>
      <c r="AA217" s="78">
        <f t="shared" si="1407"/>
        <v>0</v>
      </c>
    </row>
    <row r="218" spans="1:27" ht="14.25" thickBot="1" x14ac:dyDescent="0.2">
      <c r="A218" s="45" t="s">
        <v>16</v>
      </c>
      <c r="B218" s="30">
        <f>SUM(B215:B217)</f>
        <v>0</v>
      </c>
      <c r="C218" s="15">
        <f t="shared" ref="C218" si="1408">SUM(C215:C217)</f>
        <v>0</v>
      </c>
      <c r="D218" s="15">
        <f t="shared" ref="D218" si="1409">SUM(D215:D217)</f>
        <v>0</v>
      </c>
      <c r="E218" s="15">
        <f t="shared" ref="E218" si="1410">SUM(E215:E217)</f>
        <v>0</v>
      </c>
      <c r="F218" s="15">
        <f t="shared" ref="F218" si="1411">SUM(F215:F217)</f>
        <v>0</v>
      </c>
      <c r="G218" s="15">
        <f t="shared" ref="G218" si="1412">SUM(G215:G217)</f>
        <v>0</v>
      </c>
      <c r="H218" s="15">
        <f t="shared" ref="H218" si="1413">SUM(H215:H217)</f>
        <v>0</v>
      </c>
      <c r="I218" s="15">
        <f t="shared" ref="I218" si="1414">SUM(I215:I217)</f>
        <v>0</v>
      </c>
      <c r="J218" s="15">
        <f t="shared" ref="J218" si="1415">SUM(J215:J217)</f>
        <v>0</v>
      </c>
      <c r="K218" s="15">
        <f t="shared" ref="K218" si="1416">SUM(K215:K217)</f>
        <v>0</v>
      </c>
      <c r="L218" s="15">
        <f t="shared" ref="L218" si="1417">SUM(L215:L217)</f>
        <v>0</v>
      </c>
      <c r="M218" s="15">
        <f t="shared" ref="M218" si="1418">SUM(M215:M217)</f>
        <v>0</v>
      </c>
      <c r="N218" s="15">
        <f t="shared" ref="N218" si="1419">SUM(N215:N217)</f>
        <v>0</v>
      </c>
      <c r="O218" s="15">
        <f t="shared" ref="O218" si="1420">SUM(O215:O217)</f>
        <v>0</v>
      </c>
      <c r="P218" s="15">
        <f t="shared" ref="P218" si="1421">SUM(P215:P217)</f>
        <v>0</v>
      </c>
      <c r="Q218" s="15">
        <f t="shared" ref="Q218" si="1422">SUM(Q215:Q217)</f>
        <v>0</v>
      </c>
      <c r="R218" s="15">
        <f t="shared" ref="R218" si="1423">SUM(R215:R217)</f>
        <v>0</v>
      </c>
      <c r="S218" s="15">
        <f t="shared" ref="S218" si="1424">SUM(S215:S217)</f>
        <v>0</v>
      </c>
      <c r="T218" s="15">
        <f t="shared" ref="T218" si="1425">SUM(T215:T217)</f>
        <v>0</v>
      </c>
      <c r="U218" s="15">
        <f t="shared" ref="U218" si="1426">SUM(U215:U217)</f>
        <v>0</v>
      </c>
      <c r="V218" s="15">
        <f t="shared" ref="V218" si="1427">SUM(V215:V217)</f>
        <v>0</v>
      </c>
      <c r="W218" s="15">
        <f t="shared" ref="W218" si="1428">SUM(W215:W217)</f>
        <v>0</v>
      </c>
      <c r="X218" s="15">
        <f t="shared" ref="X218" si="1429">SUM(X215:X217)</f>
        <v>0</v>
      </c>
      <c r="Y218" s="16">
        <f t="shared" ref="Y218" si="1430">SUM(Y215:Y217)</f>
        <v>0</v>
      </c>
      <c r="Z218" s="14">
        <f t="shared" si="1406"/>
        <v>0</v>
      </c>
      <c r="AA218" s="79">
        <f t="shared" si="1407"/>
        <v>0</v>
      </c>
    </row>
    <row r="219" spans="1:27" ht="41.25" thickBot="1" x14ac:dyDescent="0.2">
      <c r="A219" s="46" t="s">
        <v>31</v>
      </c>
      <c r="B219" s="35">
        <f>IF(A$4="",0,INT(B218*$A214/461*100)/100)</f>
        <v>0</v>
      </c>
      <c r="C219" s="36">
        <f t="shared" ref="C219" si="1431">IF(B$4="",0,INT(C218*$A214/461*100)/100)</f>
        <v>0</v>
      </c>
      <c r="D219" s="36">
        <f t="shared" ref="D219" si="1432">IF(C$4="",0,INT(D218*$A214/461*100)/100)</f>
        <v>0</v>
      </c>
      <c r="E219" s="36">
        <f t="shared" ref="E219" si="1433">IF(D$4="",0,INT(E218*$A214/461*100)/100)</f>
        <v>0</v>
      </c>
      <c r="F219" s="36">
        <f t="shared" ref="F219" si="1434">IF(E$4="",0,INT(F218*$A214/461*100)/100)</f>
        <v>0</v>
      </c>
      <c r="G219" s="36">
        <f t="shared" ref="G219" si="1435">IF(F$4="",0,INT(G218*$A214/461*100)/100)</f>
        <v>0</v>
      </c>
      <c r="H219" s="36">
        <f t="shared" ref="H219" si="1436">IF(G$4="",0,INT(H218*$A214/461*100)/100)</f>
        <v>0</v>
      </c>
      <c r="I219" s="36">
        <f t="shared" ref="I219" si="1437">IF(H$4="",0,INT(I218*$A214/461*100)/100)</f>
        <v>0</v>
      </c>
      <c r="J219" s="36">
        <f t="shared" ref="J219" si="1438">IF(I$4="",0,INT(J218*$A214/461*100)/100)</f>
        <v>0</v>
      </c>
      <c r="K219" s="36">
        <f t="shared" ref="K219" si="1439">IF(J$4="",0,INT(K218*$A214/461*100)/100)</f>
        <v>0</v>
      </c>
      <c r="L219" s="36">
        <f t="shared" ref="L219" si="1440">IF(K$4="",0,INT(L218*$A214/461*100)/100)</f>
        <v>0</v>
      </c>
      <c r="M219" s="36">
        <f t="shared" ref="M219" si="1441">IF(L$4="",0,INT(M218*$A214/461*100)/100)</f>
        <v>0</v>
      </c>
      <c r="N219" s="36">
        <f t="shared" ref="N219" si="1442">IF(M$4="",0,INT(N218*$A214/461*100)/100)</f>
        <v>0</v>
      </c>
      <c r="O219" s="36">
        <f t="shared" ref="O219" si="1443">IF(N$4="",0,INT(O218*$A214/461*100)/100)</f>
        <v>0</v>
      </c>
      <c r="P219" s="36">
        <f t="shared" ref="P219" si="1444">IF(O$4="",0,INT(P218*$A214/461*100)/100)</f>
        <v>0</v>
      </c>
      <c r="Q219" s="36">
        <f t="shared" ref="Q219" si="1445">IF(P$4="",0,INT(Q218*$A214/461*100)/100)</f>
        <v>0</v>
      </c>
      <c r="R219" s="36">
        <f t="shared" ref="R219" si="1446">IF(Q$4="",0,INT(R218*$A214/461*100)/100)</f>
        <v>0</v>
      </c>
      <c r="S219" s="36">
        <f t="shared" ref="S219" si="1447">IF(R$4="",0,INT(S218*$A214/461*100)/100)</f>
        <v>0</v>
      </c>
      <c r="T219" s="36">
        <f t="shared" ref="T219" si="1448">IF(S$4="",0,INT(T218*$A214/461*100)/100)</f>
        <v>0</v>
      </c>
      <c r="U219" s="36">
        <f t="shared" ref="U219" si="1449">IF(T$4="",0,INT(U218*$A214/461*100)/100)</f>
        <v>0</v>
      </c>
      <c r="V219" s="36">
        <f t="shared" ref="V219" si="1450">IF(U$4="",0,INT(V218*$A214/461*100)/100)</f>
        <v>0</v>
      </c>
      <c r="W219" s="36">
        <f t="shared" ref="W219" si="1451">IF(V$4="",0,INT(W218*$A214/461*100)/100)</f>
        <v>0</v>
      </c>
      <c r="X219" s="36">
        <f t="shared" ref="X219" si="1452">IF(W$4="",0,INT(X218*$A214/461*100)/100)</f>
        <v>0</v>
      </c>
      <c r="Y219" s="37">
        <f t="shared" ref="Y219" si="1453">IF(X$4="",0,INT(Y218*$A214/461*100)/100)</f>
        <v>0</v>
      </c>
      <c r="Z219" s="38">
        <f t="shared" ref="Z219" si="1454">IF(Y$4="",0,INT(Z218*$A214/461*100)/100)</f>
        <v>0</v>
      </c>
      <c r="AA219" s="80">
        <f t="shared" ref="AA219" si="1455">IF(Z$4="",0,INT(AA218*$A214/461*100)/100)</f>
        <v>0</v>
      </c>
    </row>
    <row r="220" spans="1:27" x14ac:dyDescent="0.15">
      <c r="A220" s="48" t="s">
        <v>13</v>
      </c>
      <c r="B220" s="31"/>
      <c r="C220" s="22"/>
      <c r="D220" s="22"/>
      <c r="E220" s="22"/>
      <c r="F220" s="22"/>
      <c r="G220" s="22"/>
      <c r="H220" s="22"/>
      <c r="I220" s="22"/>
      <c r="J220" s="22"/>
      <c r="K220" s="22"/>
      <c r="L220" s="22"/>
      <c r="M220" s="22"/>
      <c r="N220" s="22"/>
      <c r="O220" s="22"/>
      <c r="P220" s="22"/>
      <c r="Q220" s="22"/>
      <c r="R220" s="22"/>
      <c r="S220" s="22"/>
      <c r="T220" s="22"/>
      <c r="U220" s="22"/>
      <c r="V220" s="22"/>
      <c r="W220" s="22"/>
      <c r="X220" s="22"/>
      <c r="Y220" s="23"/>
      <c r="Z220" s="24">
        <f>SUM(B220:Y220)</f>
        <v>0</v>
      </c>
      <c r="AA220" s="81">
        <f>SUM(B220:O220)</f>
        <v>0</v>
      </c>
    </row>
    <row r="221" spans="1:27" ht="14.25" thickBot="1" x14ac:dyDescent="0.2">
      <c r="A221" s="49" t="s">
        <v>14</v>
      </c>
      <c r="B221" s="32"/>
      <c r="C221" s="18"/>
      <c r="D221" s="18"/>
      <c r="E221" s="18"/>
      <c r="F221" s="18"/>
      <c r="G221" s="18"/>
      <c r="H221" s="18"/>
      <c r="I221" s="18"/>
      <c r="J221" s="18"/>
      <c r="K221" s="18"/>
      <c r="L221" s="18"/>
      <c r="M221" s="18"/>
      <c r="N221" s="18"/>
      <c r="O221" s="18"/>
      <c r="P221" s="18"/>
      <c r="Q221" s="18"/>
      <c r="R221" s="18"/>
      <c r="S221" s="18"/>
      <c r="T221" s="18"/>
      <c r="U221" s="18"/>
      <c r="V221" s="18"/>
      <c r="W221" s="18"/>
      <c r="X221" s="18"/>
      <c r="Y221" s="19"/>
      <c r="Z221" s="20">
        <f>SUM(B221:Y221)</f>
        <v>0</v>
      </c>
      <c r="AA221" s="82">
        <f>SUM(B221:O221)</f>
        <v>0</v>
      </c>
    </row>
    <row r="222" spans="1:27" x14ac:dyDescent="0.15">
      <c r="A222" s="50" t="s">
        <v>15</v>
      </c>
      <c r="B222" s="33">
        <f>SUM(B220:B221)</f>
        <v>0</v>
      </c>
      <c r="C222" s="27">
        <f t="shared" ref="C222" si="1456">SUM(C220:C221)</f>
        <v>0</v>
      </c>
      <c r="D222" s="27">
        <f t="shared" ref="D222" si="1457">SUM(D220:D221)</f>
        <v>0</v>
      </c>
      <c r="E222" s="27">
        <f t="shared" ref="E222" si="1458">SUM(E220:E221)</f>
        <v>0</v>
      </c>
      <c r="F222" s="27">
        <f t="shared" ref="F222" si="1459">SUM(F220:F221)</f>
        <v>0</v>
      </c>
      <c r="G222" s="27">
        <f t="shared" ref="G222" si="1460">SUM(G220:G221)</f>
        <v>0</v>
      </c>
      <c r="H222" s="27">
        <f t="shared" ref="H222" si="1461">SUM(H220:H221)</f>
        <v>0</v>
      </c>
      <c r="I222" s="27">
        <f t="shared" ref="I222" si="1462">SUM(I220:I221)</f>
        <v>0</v>
      </c>
      <c r="J222" s="27">
        <f t="shared" ref="J222" si="1463">SUM(J220:J221)</f>
        <v>0</v>
      </c>
      <c r="K222" s="27">
        <f t="shared" ref="K222" si="1464">SUM(K220:K221)</f>
        <v>0</v>
      </c>
      <c r="L222" s="27">
        <f t="shared" ref="L222" si="1465">SUM(L220:L221)</f>
        <v>0</v>
      </c>
      <c r="M222" s="27">
        <f t="shared" ref="M222" si="1466">SUM(M220:M221)</f>
        <v>0</v>
      </c>
      <c r="N222" s="27">
        <f t="shared" ref="N222" si="1467">SUM(N220:N221)</f>
        <v>0</v>
      </c>
      <c r="O222" s="27">
        <f t="shared" ref="O222" si="1468">SUM(O220:O221)</f>
        <v>0</v>
      </c>
      <c r="P222" s="27">
        <f t="shared" ref="P222" si="1469">SUM(P220:P221)</f>
        <v>0</v>
      </c>
      <c r="Q222" s="27">
        <f t="shared" ref="Q222" si="1470">SUM(Q220:Q221)</f>
        <v>0</v>
      </c>
      <c r="R222" s="27">
        <f t="shared" ref="R222" si="1471">SUM(R220:R221)</f>
        <v>0</v>
      </c>
      <c r="S222" s="27">
        <f t="shared" ref="S222" si="1472">SUM(S220:S221)</f>
        <v>0</v>
      </c>
      <c r="T222" s="27">
        <f t="shared" ref="T222" si="1473">SUM(T220:T221)</f>
        <v>0</v>
      </c>
      <c r="U222" s="27">
        <f t="shared" ref="U222" si="1474">SUM(U220:U221)</f>
        <v>0</v>
      </c>
      <c r="V222" s="27">
        <f t="shared" ref="V222" si="1475">SUM(V220:V221)</f>
        <v>0</v>
      </c>
      <c r="W222" s="27">
        <f t="shared" ref="W222" si="1476">SUM(W220:W221)</f>
        <v>0</v>
      </c>
      <c r="X222" s="27">
        <f t="shared" ref="X222" si="1477">SUM(X220:X221)</f>
        <v>0</v>
      </c>
      <c r="Y222" s="28">
        <f t="shared" ref="Y222" si="1478">SUM(Y220:Y221)</f>
        <v>0</v>
      </c>
      <c r="Z222" s="26">
        <f t="shared" ref="Z222" si="1479">SUM(Z220:Z221)</f>
        <v>0</v>
      </c>
      <c r="AA222" s="83">
        <f t="shared" ref="AA222" si="1480">SUM(AA220:AA221)</f>
        <v>0</v>
      </c>
    </row>
    <row r="223" spans="1:27" ht="14.25" thickBot="1" x14ac:dyDescent="0.2">
      <c r="A223" s="58" t="s">
        <v>18</v>
      </c>
      <c r="B223" s="59" t="str">
        <f>IF(B218=0,"0",INT(B222/B218*100)/100)</f>
        <v>0</v>
      </c>
      <c r="C223" s="60" t="str">
        <f t="shared" ref="C223" si="1481">IF(C218=0,"0",INT(C222/C218*100)/100)</f>
        <v>0</v>
      </c>
      <c r="D223" s="60" t="str">
        <f t="shared" ref="D223" si="1482">IF(D218=0,"0",INT(D222/D218*100)/100)</f>
        <v>0</v>
      </c>
      <c r="E223" s="60" t="str">
        <f t="shared" ref="E223" si="1483">IF(E218=0,"0",INT(E222/E218*100)/100)</f>
        <v>0</v>
      </c>
      <c r="F223" s="60" t="str">
        <f t="shared" ref="F223" si="1484">IF(F218=0,"0",INT(F222/F218*100)/100)</f>
        <v>0</v>
      </c>
      <c r="G223" s="60" t="str">
        <f t="shared" ref="G223" si="1485">IF(G218=0,"0",INT(G222/G218*100)/100)</f>
        <v>0</v>
      </c>
      <c r="H223" s="60" t="str">
        <f t="shared" ref="H223" si="1486">IF(H218=0,"0",INT(H222/H218*100)/100)</f>
        <v>0</v>
      </c>
      <c r="I223" s="60" t="str">
        <f t="shared" ref="I223" si="1487">IF(I218=0,"0",INT(I222/I218*100)/100)</f>
        <v>0</v>
      </c>
      <c r="J223" s="60" t="str">
        <f t="shared" ref="J223" si="1488">IF(J218=0,"0",INT(J222/J218*100)/100)</f>
        <v>0</v>
      </c>
      <c r="K223" s="60" t="str">
        <f t="shared" ref="K223" si="1489">IF(K218=0,"0",INT(K222/K218*100)/100)</f>
        <v>0</v>
      </c>
      <c r="L223" s="60" t="str">
        <f t="shared" ref="L223" si="1490">IF(L218=0,"0",INT(L222/L218*100)/100)</f>
        <v>0</v>
      </c>
      <c r="M223" s="60" t="str">
        <f t="shared" ref="M223" si="1491">IF(M218=0,"0",INT(M222/M218*100)/100)</f>
        <v>0</v>
      </c>
      <c r="N223" s="60" t="str">
        <f t="shared" ref="N223" si="1492">IF(N218=0,"0",INT(N222/N218*100)/100)</f>
        <v>0</v>
      </c>
      <c r="O223" s="60" t="str">
        <f t="shared" ref="O223" si="1493">IF(O218=0,"0",INT(O222/O218*100)/100)</f>
        <v>0</v>
      </c>
      <c r="P223" s="60" t="str">
        <f t="shared" ref="P223" si="1494">IF(P218=0,"0",INT(P222/P218*100)/100)</f>
        <v>0</v>
      </c>
      <c r="Q223" s="60" t="str">
        <f t="shared" ref="Q223" si="1495">IF(Q218=0,"0",INT(Q222/Q218*100)/100)</f>
        <v>0</v>
      </c>
      <c r="R223" s="60" t="str">
        <f t="shared" ref="R223" si="1496">IF(R218=0,"0",INT(R222/R218*100)/100)</f>
        <v>0</v>
      </c>
      <c r="S223" s="60" t="str">
        <f t="shared" ref="S223" si="1497">IF(S218=0,"0",INT(S222/S218*100)/100)</f>
        <v>0</v>
      </c>
      <c r="T223" s="60" t="str">
        <f t="shared" ref="T223" si="1498">IF(T218=0,"0",INT(T222/T218*100)/100)</f>
        <v>0</v>
      </c>
      <c r="U223" s="60" t="str">
        <f t="shared" ref="U223" si="1499">IF(U218=0,"0",INT(U222/U218*100)/100)</f>
        <v>0</v>
      </c>
      <c r="V223" s="60" t="str">
        <f t="shared" ref="V223" si="1500">IF(V218=0,"0",INT(V222/V218*100)/100)</f>
        <v>0</v>
      </c>
      <c r="W223" s="60" t="str">
        <f t="shared" ref="W223" si="1501">IF(W218=0,"0",INT(W222/W218*100)/100)</f>
        <v>0</v>
      </c>
      <c r="X223" s="60" t="str">
        <f t="shared" ref="X223" si="1502">IF(X218=0,"0",INT(X222/X218*100)/100)</f>
        <v>0</v>
      </c>
      <c r="Y223" s="61" t="str">
        <f t="shared" ref="Y223" si="1503">IF(Y218=0,"0",INT(Y222/Y218*100)/100)</f>
        <v>0</v>
      </c>
      <c r="Z223" s="62" t="str">
        <f t="shared" ref="Z223" si="1504">IF(Z218=0,"0",INT(Z222/Z218*100)/100)</f>
        <v>0</v>
      </c>
      <c r="AA223" s="84" t="str">
        <f t="shared" ref="AA223" si="1505">IF(AA218=0,"0",INT(AA222/AA218*100)/100)</f>
        <v>0</v>
      </c>
    </row>
    <row r="224" spans="1:27" ht="14.25" thickBot="1" x14ac:dyDescent="0.2">
      <c r="A224" s="64" t="s">
        <v>20</v>
      </c>
      <c r="B224" s="65"/>
      <c r="C224" s="65"/>
      <c r="D224" s="65"/>
      <c r="E224" s="65"/>
      <c r="F224" s="65"/>
      <c r="G224" s="65"/>
      <c r="H224" s="65"/>
      <c r="I224" s="65"/>
      <c r="J224" s="65"/>
      <c r="K224" s="65"/>
      <c r="L224" s="65"/>
      <c r="M224" s="65"/>
      <c r="N224" s="65"/>
      <c r="O224" s="65"/>
      <c r="P224" s="65"/>
      <c r="Q224" s="65"/>
      <c r="R224" s="65"/>
      <c r="S224" s="65"/>
      <c r="T224" s="65"/>
      <c r="U224" s="65"/>
      <c r="V224" s="65"/>
      <c r="W224" s="65"/>
      <c r="X224" s="65"/>
      <c r="Y224" s="65"/>
      <c r="Z224" s="65"/>
      <c r="AA224" s="66"/>
    </row>
    <row r="225" spans="1:27" ht="14.25" thickTop="1" x14ac:dyDescent="0.15">
      <c r="A225" s="67" t="s">
        <v>9</v>
      </c>
      <c r="B225" s="231" t="s">
        <v>1</v>
      </c>
      <c r="C225" s="221"/>
      <c r="D225" s="222"/>
      <c r="E225" s="220" t="s">
        <v>2</v>
      </c>
      <c r="F225" s="221"/>
      <c r="G225" s="222"/>
      <c r="H225" s="220" t="s">
        <v>3</v>
      </c>
      <c r="I225" s="221"/>
      <c r="J225" s="222"/>
      <c r="K225" s="220" t="s">
        <v>12</v>
      </c>
      <c r="L225" s="221"/>
      <c r="M225" s="222"/>
      <c r="N225" s="229" t="s">
        <v>19</v>
      </c>
      <c r="O225" s="221"/>
      <c r="P225" s="221"/>
      <c r="Q225" s="221"/>
      <c r="R225" s="221"/>
      <c r="S225" s="221"/>
      <c r="T225" s="221"/>
      <c r="U225" s="221"/>
      <c r="V225" s="221"/>
      <c r="W225" s="221"/>
      <c r="X225" s="221"/>
      <c r="Y225" s="221"/>
      <c r="Z225" s="221"/>
      <c r="AA225" s="230"/>
    </row>
    <row r="226" spans="1:27" ht="14.25" thickBot="1" x14ac:dyDescent="0.2">
      <c r="A226" s="70">
        <f>A212+1</f>
        <v>17</v>
      </c>
      <c r="B226" s="224"/>
      <c r="C226" s="224"/>
      <c r="D226" s="225"/>
      <c r="E226" s="223"/>
      <c r="F226" s="224"/>
      <c r="G226" s="225"/>
      <c r="H226" s="223"/>
      <c r="I226" s="224"/>
      <c r="J226" s="225"/>
      <c r="K226" s="223"/>
      <c r="L226" s="224"/>
      <c r="M226" s="225"/>
      <c r="N226" s="226"/>
      <c r="O226" s="227"/>
      <c r="P226" s="227"/>
      <c r="Q226" s="227"/>
      <c r="R226" s="227"/>
      <c r="S226" s="227"/>
      <c r="T226" s="227"/>
      <c r="U226" s="227"/>
      <c r="V226" s="227"/>
      <c r="W226" s="227"/>
      <c r="X226" s="227"/>
      <c r="Y226" s="227"/>
      <c r="Z226" s="227"/>
      <c r="AA226" s="228"/>
    </row>
    <row r="227" spans="1:27" ht="14.25" thickBot="1" x14ac:dyDescent="0.2">
      <c r="A227" s="34" t="s">
        <v>8</v>
      </c>
      <c r="B227" s="55" t="s">
        <v>4</v>
      </c>
      <c r="C227" s="56"/>
      <c r="D227" s="56"/>
      <c r="E227" s="56"/>
      <c r="F227" s="56"/>
      <c r="G227" s="56"/>
      <c r="H227" s="56"/>
      <c r="I227" s="56"/>
      <c r="J227" s="56"/>
      <c r="K227" s="56"/>
      <c r="L227" s="56"/>
      <c r="M227" s="56"/>
      <c r="N227" s="56"/>
      <c r="O227" s="56"/>
      <c r="P227" s="56"/>
      <c r="Q227" s="56"/>
      <c r="R227" s="56"/>
      <c r="S227" s="56"/>
      <c r="T227" s="56"/>
      <c r="U227" s="56"/>
      <c r="V227" s="56"/>
      <c r="W227" s="56"/>
      <c r="X227" s="56"/>
      <c r="Y227" s="57"/>
      <c r="Z227" s="40"/>
      <c r="AA227" s="41"/>
    </row>
    <row r="228" spans="1:27" ht="14.25" thickBot="1" x14ac:dyDescent="0.2">
      <c r="A228" s="69"/>
      <c r="B228" s="51">
        <v>0.29166666666666669</v>
      </c>
      <c r="C228" s="52">
        <v>0.33333333333333298</v>
      </c>
      <c r="D228" s="52">
        <v>0.375</v>
      </c>
      <c r="E228" s="52">
        <v>0.41666666666666702</v>
      </c>
      <c r="F228" s="52">
        <v>0.45833333333333298</v>
      </c>
      <c r="G228" s="52">
        <v>0.5</v>
      </c>
      <c r="H228" s="52">
        <v>0.54166666666666696</v>
      </c>
      <c r="I228" s="52">
        <v>0.58333333333333304</v>
      </c>
      <c r="J228" s="52">
        <v>0.625</v>
      </c>
      <c r="K228" s="52">
        <v>0.66666666666666696</v>
      </c>
      <c r="L228" s="52">
        <v>0.70833333333333004</v>
      </c>
      <c r="M228" s="52">
        <v>0.749999999999996</v>
      </c>
      <c r="N228" s="53">
        <v>0.79166666666666297</v>
      </c>
      <c r="O228" s="53">
        <v>0.83333333333333004</v>
      </c>
      <c r="P228" s="53">
        <v>0.874999999999996</v>
      </c>
      <c r="Q228" s="53">
        <v>0.91666666666666297</v>
      </c>
      <c r="R228" s="53">
        <v>0.95833333333333004</v>
      </c>
      <c r="S228" s="53">
        <v>0.999999999999997</v>
      </c>
      <c r="T228" s="53">
        <v>1.0416666666666601</v>
      </c>
      <c r="U228" s="53">
        <v>1.0833333333333299</v>
      </c>
      <c r="V228" s="53">
        <v>1.125</v>
      </c>
      <c r="W228" s="53">
        <v>1.1666666666666601</v>
      </c>
      <c r="X228" s="53">
        <v>1.2083333333333299</v>
      </c>
      <c r="Y228" s="54">
        <v>1.25</v>
      </c>
      <c r="Z228" s="8" t="s">
        <v>11</v>
      </c>
      <c r="AA228" s="76" t="s">
        <v>10</v>
      </c>
    </row>
    <row r="229" spans="1:27" x14ac:dyDescent="0.15">
      <c r="A229" s="68" t="s">
        <v>6</v>
      </c>
      <c r="B229" s="7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6"/>
      <c r="Z229" s="10">
        <f>SUM(B229:Y229)</f>
        <v>0</v>
      </c>
      <c r="AA229" s="77">
        <f>SUM(B229:O229)</f>
        <v>0</v>
      </c>
    </row>
    <row r="230" spans="1:27" x14ac:dyDescent="0.15">
      <c r="A230" s="43" t="s">
        <v>5</v>
      </c>
      <c r="B230" s="7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6"/>
      <c r="Z230" s="10">
        <f t="shared" ref="Z230:Z232" si="1506">SUM(B230:Y230)</f>
        <v>0</v>
      </c>
      <c r="AA230" s="77">
        <f t="shared" ref="AA230:AA232" si="1507">SUM(B230:O230)</f>
        <v>0</v>
      </c>
    </row>
    <row r="231" spans="1:27" ht="14.25" thickBot="1" x14ac:dyDescent="0.2">
      <c r="A231" s="44" t="s">
        <v>7</v>
      </c>
      <c r="B231" s="4"/>
      <c r="C231" s="2"/>
      <c r="D231" s="2"/>
      <c r="E231" s="2"/>
      <c r="F231" s="2"/>
      <c r="G231" s="2"/>
      <c r="H231" s="2"/>
      <c r="I231" s="2"/>
      <c r="J231" s="2"/>
      <c r="K231" s="2"/>
      <c r="L231" s="2"/>
      <c r="M231" s="2"/>
      <c r="N231" s="2"/>
      <c r="O231" s="2"/>
      <c r="P231" s="2"/>
      <c r="Q231" s="2"/>
      <c r="R231" s="2"/>
      <c r="S231" s="2"/>
      <c r="T231" s="2"/>
      <c r="U231" s="2"/>
      <c r="V231" s="2"/>
      <c r="W231" s="2"/>
      <c r="X231" s="2"/>
      <c r="Y231" s="3"/>
      <c r="Z231" s="12">
        <f t="shared" si="1506"/>
        <v>0</v>
      </c>
      <c r="AA231" s="78">
        <f t="shared" si="1507"/>
        <v>0</v>
      </c>
    </row>
    <row r="232" spans="1:27" ht="14.25" thickBot="1" x14ac:dyDescent="0.2">
      <c r="A232" s="45" t="s">
        <v>16</v>
      </c>
      <c r="B232" s="30">
        <f>SUM(B229:B231)</f>
        <v>0</v>
      </c>
      <c r="C232" s="15">
        <f t="shared" ref="C232" si="1508">SUM(C229:C231)</f>
        <v>0</v>
      </c>
      <c r="D232" s="15">
        <f t="shared" ref="D232" si="1509">SUM(D229:D231)</f>
        <v>0</v>
      </c>
      <c r="E232" s="15">
        <f t="shared" ref="E232" si="1510">SUM(E229:E231)</f>
        <v>0</v>
      </c>
      <c r="F232" s="15">
        <f t="shared" ref="F232" si="1511">SUM(F229:F231)</f>
        <v>0</v>
      </c>
      <c r="G232" s="15">
        <f t="shared" ref="G232" si="1512">SUM(G229:G231)</f>
        <v>0</v>
      </c>
      <c r="H232" s="15">
        <f t="shared" ref="H232" si="1513">SUM(H229:H231)</f>
        <v>0</v>
      </c>
      <c r="I232" s="15">
        <f t="shared" ref="I232" si="1514">SUM(I229:I231)</f>
        <v>0</v>
      </c>
      <c r="J232" s="15">
        <f t="shared" ref="J232" si="1515">SUM(J229:J231)</f>
        <v>0</v>
      </c>
      <c r="K232" s="15">
        <f t="shared" ref="K232" si="1516">SUM(K229:K231)</f>
        <v>0</v>
      </c>
      <c r="L232" s="15">
        <f t="shared" ref="L232" si="1517">SUM(L229:L231)</f>
        <v>0</v>
      </c>
      <c r="M232" s="15">
        <f t="shared" ref="M232" si="1518">SUM(M229:M231)</f>
        <v>0</v>
      </c>
      <c r="N232" s="15">
        <f t="shared" ref="N232" si="1519">SUM(N229:N231)</f>
        <v>0</v>
      </c>
      <c r="O232" s="15">
        <f t="shared" ref="O232" si="1520">SUM(O229:O231)</f>
        <v>0</v>
      </c>
      <c r="P232" s="15">
        <f t="shared" ref="P232" si="1521">SUM(P229:P231)</f>
        <v>0</v>
      </c>
      <c r="Q232" s="15">
        <f t="shared" ref="Q232" si="1522">SUM(Q229:Q231)</f>
        <v>0</v>
      </c>
      <c r="R232" s="15">
        <f t="shared" ref="R232" si="1523">SUM(R229:R231)</f>
        <v>0</v>
      </c>
      <c r="S232" s="15">
        <f t="shared" ref="S232" si="1524">SUM(S229:S231)</f>
        <v>0</v>
      </c>
      <c r="T232" s="15">
        <f t="shared" ref="T232" si="1525">SUM(T229:T231)</f>
        <v>0</v>
      </c>
      <c r="U232" s="15">
        <f t="shared" ref="U232" si="1526">SUM(U229:U231)</f>
        <v>0</v>
      </c>
      <c r="V232" s="15">
        <f t="shared" ref="V232" si="1527">SUM(V229:V231)</f>
        <v>0</v>
      </c>
      <c r="W232" s="15">
        <f t="shared" ref="W232" si="1528">SUM(W229:W231)</f>
        <v>0</v>
      </c>
      <c r="X232" s="15">
        <f t="shared" ref="X232" si="1529">SUM(X229:X231)</f>
        <v>0</v>
      </c>
      <c r="Y232" s="16">
        <f t="shared" ref="Y232" si="1530">SUM(Y229:Y231)</f>
        <v>0</v>
      </c>
      <c r="Z232" s="14">
        <f t="shared" si="1506"/>
        <v>0</v>
      </c>
      <c r="AA232" s="79">
        <f t="shared" si="1507"/>
        <v>0</v>
      </c>
    </row>
    <row r="233" spans="1:27" ht="41.25" thickBot="1" x14ac:dyDescent="0.2">
      <c r="A233" s="46" t="s">
        <v>31</v>
      </c>
      <c r="B233" s="35">
        <f>IF(A$4="",0,INT(B232*$A228/461*100)/100)</f>
        <v>0</v>
      </c>
      <c r="C233" s="36">
        <f t="shared" ref="C233" si="1531">IF(B$4="",0,INT(C232*$A228/461*100)/100)</f>
        <v>0</v>
      </c>
      <c r="D233" s="36">
        <f t="shared" ref="D233" si="1532">IF(C$4="",0,INT(D232*$A228/461*100)/100)</f>
        <v>0</v>
      </c>
      <c r="E233" s="36">
        <f t="shared" ref="E233" si="1533">IF(D$4="",0,INT(E232*$A228/461*100)/100)</f>
        <v>0</v>
      </c>
      <c r="F233" s="36">
        <f t="shared" ref="F233" si="1534">IF(E$4="",0,INT(F232*$A228/461*100)/100)</f>
        <v>0</v>
      </c>
      <c r="G233" s="36">
        <f t="shared" ref="G233" si="1535">IF(F$4="",0,INT(G232*$A228/461*100)/100)</f>
        <v>0</v>
      </c>
      <c r="H233" s="36">
        <f t="shared" ref="H233" si="1536">IF(G$4="",0,INT(H232*$A228/461*100)/100)</f>
        <v>0</v>
      </c>
      <c r="I233" s="36">
        <f t="shared" ref="I233" si="1537">IF(H$4="",0,INT(I232*$A228/461*100)/100)</f>
        <v>0</v>
      </c>
      <c r="J233" s="36">
        <f t="shared" ref="J233" si="1538">IF(I$4="",0,INT(J232*$A228/461*100)/100)</f>
        <v>0</v>
      </c>
      <c r="K233" s="36">
        <f t="shared" ref="K233" si="1539">IF(J$4="",0,INT(K232*$A228/461*100)/100)</f>
        <v>0</v>
      </c>
      <c r="L233" s="36">
        <f t="shared" ref="L233" si="1540">IF(K$4="",0,INT(L232*$A228/461*100)/100)</f>
        <v>0</v>
      </c>
      <c r="M233" s="36">
        <f t="shared" ref="M233" si="1541">IF(L$4="",0,INT(M232*$A228/461*100)/100)</f>
        <v>0</v>
      </c>
      <c r="N233" s="36">
        <f t="shared" ref="N233" si="1542">IF(M$4="",0,INT(N232*$A228/461*100)/100)</f>
        <v>0</v>
      </c>
      <c r="O233" s="36">
        <f t="shared" ref="O233" si="1543">IF(N$4="",0,INT(O232*$A228/461*100)/100)</f>
        <v>0</v>
      </c>
      <c r="P233" s="36">
        <f t="shared" ref="P233" si="1544">IF(O$4="",0,INT(P232*$A228/461*100)/100)</f>
        <v>0</v>
      </c>
      <c r="Q233" s="36">
        <f t="shared" ref="Q233" si="1545">IF(P$4="",0,INT(Q232*$A228/461*100)/100)</f>
        <v>0</v>
      </c>
      <c r="R233" s="36">
        <f t="shared" ref="R233" si="1546">IF(Q$4="",0,INT(R232*$A228/461*100)/100)</f>
        <v>0</v>
      </c>
      <c r="S233" s="36">
        <f t="shared" ref="S233" si="1547">IF(R$4="",0,INT(S232*$A228/461*100)/100)</f>
        <v>0</v>
      </c>
      <c r="T233" s="36">
        <f t="shared" ref="T233" si="1548">IF(S$4="",0,INT(T232*$A228/461*100)/100)</f>
        <v>0</v>
      </c>
      <c r="U233" s="36">
        <f t="shared" ref="U233" si="1549">IF(T$4="",0,INT(U232*$A228/461*100)/100)</f>
        <v>0</v>
      </c>
      <c r="V233" s="36">
        <f t="shared" ref="V233" si="1550">IF(U$4="",0,INT(V232*$A228/461*100)/100)</f>
        <v>0</v>
      </c>
      <c r="W233" s="36">
        <f t="shared" ref="W233" si="1551">IF(V$4="",0,INT(W232*$A228/461*100)/100)</f>
        <v>0</v>
      </c>
      <c r="X233" s="36">
        <f t="shared" ref="X233" si="1552">IF(W$4="",0,INT(X232*$A228/461*100)/100)</f>
        <v>0</v>
      </c>
      <c r="Y233" s="37">
        <f t="shared" ref="Y233" si="1553">IF(X$4="",0,INT(Y232*$A228/461*100)/100)</f>
        <v>0</v>
      </c>
      <c r="Z233" s="38">
        <f t="shared" ref="Z233" si="1554">IF(Y$4="",0,INT(Z232*$A228/461*100)/100)</f>
        <v>0</v>
      </c>
      <c r="AA233" s="80">
        <f t="shared" ref="AA233" si="1555">IF(Z$4="",0,INT(AA232*$A228/461*100)/100)</f>
        <v>0</v>
      </c>
    </row>
    <row r="234" spans="1:27" x14ac:dyDescent="0.15">
      <c r="A234" s="48" t="s">
        <v>13</v>
      </c>
      <c r="B234" s="31"/>
      <c r="C234" s="22"/>
      <c r="D234" s="22"/>
      <c r="E234" s="22"/>
      <c r="F234" s="22"/>
      <c r="G234" s="22"/>
      <c r="H234" s="22"/>
      <c r="I234" s="22"/>
      <c r="J234" s="22"/>
      <c r="K234" s="22"/>
      <c r="L234" s="22"/>
      <c r="M234" s="22"/>
      <c r="N234" s="22"/>
      <c r="O234" s="22"/>
      <c r="P234" s="22"/>
      <c r="Q234" s="22"/>
      <c r="R234" s="22"/>
      <c r="S234" s="22"/>
      <c r="T234" s="22"/>
      <c r="U234" s="22"/>
      <c r="V234" s="22"/>
      <c r="W234" s="22"/>
      <c r="X234" s="22"/>
      <c r="Y234" s="23"/>
      <c r="Z234" s="24">
        <f>SUM(B234:Y234)</f>
        <v>0</v>
      </c>
      <c r="AA234" s="81">
        <f>SUM(B234:O234)</f>
        <v>0</v>
      </c>
    </row>
    <row r="235" spans="1:27" ht="14.25" thickBot="1" x14ac:dyDescent="0.2">
      <c r="A235" s="49" t="s">
        <v>14</v>
      </c>
      <c r="B235" s="32"/>
      <c r="C235" s="18"/>
      <c r="D235" s="18"/>
      <c r="E235" s="18"/>
      <c r="F235" s="18"/>
      <c r="G235" s="18"/>
      <c r="H235" s="18"/>
      <c r="I235" s="18"/>
      <c r="J235" s="18"/>
      <c r="K235" s="18"/>
      <c r="L235" s="18"/>
      <c r="M235" s="18"/>
      <c r="N235" s="18"/>
      <c r="O235" s="18"/>
      <c r="P235" s="18"/>
      <c r="Q235" s="18"/>
      <c r="R235" s="18"/>
      <c r="S235" s="18"/>
      <c r="T235" s="18"/>
      <c r="U235" s="18"/>
      <c r="V235" s="18"/>
      <c r="W235" s="18"/>
      <c r="X235" s="18"/>
      <c r="Y235" s="19"/>
      <c r="Z235" s="20">
        <f>SUM(B235:Y235)</f>
        <v>0</v>
      </c>
      <c r="AA235" s="82">
        <f>SUM(B235:O235)</f>
        <v>0</v>
      </c>
    </row>
    <row r="236" spans="1:27" x14ac:dyDescent="0.15">
      <c r="A236" s="50" t="s">
        <v>15</v>
      </c>
      <c r="B236" s="33">
        <f>SUM(B234:B235)</f>
        <v>0</v>
      </c>
      <c r="C236" s="27">
        <f t="shared" ref="C236" si="1556">SUM(C234:C235)</f>
        <v>0</v>
      </c>
      <c r="D236" s="27">
        <f t="shared" ref="D236" si="1557">SUM(D234:D235)</f>
        <v>0</v>
      </c>
      <c r="E236" s="27">
        <f t="shared" ref="E236" si="1558">SUM(E234:E235)</f>
        <v>0</v>
      </c>
      <c r="F236" s="27">
        <f t="shared" ref="F236" si="1559">SUM(F234:F235)</f>
        <v>0</v>
      </c>
      <c r="G236" s="27">
        <f t="shared" ref="G236" si="1560">SUM(G234:G235)</f>
        <v>0</v>
      </c>
      <c r="H236" s="27">
        <f t="shared" ref="H236" si="1561">SUM(H234:H235)</f>
        <v>0</v>
      </c>
      <c r="I236" s="27">
        <f t="shared" ref="I236" si="1562">SUM(I234:I235)</f>
        <v>0</v>
      </c>
      <c r="J236" s="27">
        <f t="shared" ref="J236" si="1563">SUM(J234:J235)</f>
        <v>0</v>
      </c>
      <c r="K236" s="27">
        <f t="shared" ref="K236" si="1564">SUM(K234:K235)</f>
        <v>0</v>
      </c>
      <c r="L236" s="27">
        <f t="shared" ref="L236" si="1565">SUM(L234:L235)</f>
        <v>0</v>
      </c>
      <c r="M236" s="27">
        <f t="shared" ref="M236" si="1566">SUM(M234:M235)</f>
        <v>0</v>
      </c>
      <c r="N236" s="27">
        <f t="shared" ref="N236" si="1567">SUM(N234:N235)</f>
        <v>0</v>
      </c>
      <c r="O236" s="27">
        <f t="shared" ref="O236" si="1568">SUM(O234:O235)</f>
        <v>0</v>
      </c>
      <c r="P236" s="27">
        <f t="shared" ref="P236" si="1569">SUM(P234:P235)</f>
        <v>0</v>
      </c>
      <c r="Q236" s="27">
        <f t="shared" ref="Q236" si="1570">SUM(Q234:Q235)</f>
        <v>0</v>
      </c>
      <c r="R236" s="27">
        <f t="shared" ref="R236" si="1571">SUM(R234:R235)</f>
        <v>0</v>
      </c>
      <c r="S236" s="27">
        <f t="shared" ref="S236" si="1572">SUM(S234:S235)</f>
        <v>0</v>
      </c>
      <c r="T236" s="27">
        <f t="shared" ref="T236" si="1573">SUM(T234:T235)</f>
        <v>0</v>
      </c>
      <c r="U236" s="27">
        <f t="shared" ref="U236" si="1574">SUM(U234:U235)</f>
        <v>0</v>
      </c>
      <c r="V236" s="27">
        <f t="shared" ref="V236" si="1575">SUM(V234:V235)</f>
        <v>0</v>
      </c>
      <c r="W236" s="27">
        <f t="shared" ref="W236" si="1576">SUM(W234:W235)</f>
        <v>0</v>
      </c>
      <c r="X236" s="27">
        <f t="shared" ref="X236" si="1577">SUM(X234:X235)</f>
        <v>0</v>
      </c>
      <c r="Y236" s="28">
        <f t="shared" ref="Y236" si="1578">SUM(Y234:Y235)</f>
        <v>0</v>
      </c>
      <c r="Z236" s="26">
        <f t="shared" ref="Z236" si="1579">SUM(Z234:Z235)</f>
        <v>0</v>
      </c>
      <c r="AA236" s="83">
        <f t="shared" ref="AA236" si="1580">SUM(AA234:AA235)</f>
        <v>0</v>
      </c>
    </row>
    <row r="237" spans="1:27" ht="14.25" thickBot="1" x14ac:dyDescent="0.2">
      <c r="A237" s="58" t="s">
        <v>18</v>
      </c>
      <c r="B237" s="59" t="str">
        <f>IF(B232=0,"0",INT(B236/B232*100)/100)</f>
        <v>0</v>
      </c>
      <c r="C237" s="60" t="str">
        <f t="shared" ref="C237" si="1581">IF(C232=0,"0",INT(C236/C232*100)/100)</f>
        <v>0</v>
      </c>
      <c r="D237" s="60" t="str">
        <f t="shared" ref="D237" si="1582">IF(D232=0,"0",INT(D236/D232*100)/100)</f>
        <v>0</v>
      </c>
      <c r="E237" s="60" t="str">
        <f t="shared" ref="E237" si="1583">IF(E232=0,"0",INT(E236/E232*100)/100)</f>
        <v>0</v>
      </c>
      <c r="F237" s="60" t="str">
        <f t="shared" ref="F237" si="1584">IF(F232=0,"0",INT(F236/F232*100)/100)</f>
        <v>0</v>
      </c>
      <c r="G237" s="60" t="str">
        <f t="shared" ref="G237" si="1585">IF(G232=0,"0",INT(G236/G232*100)/100)</f>
        <v>0</v>
      </c>
      <c r="H237" s="60" t="str">
        <f t="shared" ref="H237" si="1586">IF(H232=0,"0",INT(H236/H232*100)/100)</f>
        <v>0</v>
      </c>
      <c r="I237" s="60" t="str">
        <f t="shared" ref="I237" si="1587">IF(I232=0,"0",INT(I236/I232*100)/100)</f>
        <v>0</v>
      </c>
      <c r="J237" s="60" t="str">
        <f t="shared" ref="J237" si="1588">IF(J232=0,"0",INT(J236/J232*100)/100)</f>
        <v>0</v>
      </c>
      <c r="K237" s="60" t="str">
        <f t="shared" ref="K237" si="1589">IF(K232=0,"0",INT(K236/K232*100)/100)</f>
        <v>0</v>
      </c>
      <c r="L237" s="60" t="str">
        <f t="shared" ref="L237" si="1590">IF(L232=0,"0",INT(L236/L232*100)/100)</f>
        <v>0</v>
      </c>
      <c r="M237" s="60" t="str">
        <f t="shared" ref="M237" si="1591">IF(M232=0,"0",INT(M236/M232*100)/100)</f>
        <v>0</v>
      </c>
      <c r="N237" s="60" t="str">
        <f t="shared" ref="N237" si="1592">IF(N232=0,"0",INT(N236/N232*100)/100)</f>
        <v>0</v>
      </c>
      <c r="O237" s="60" t="str">
        <f t="shared" ref="O237" si="1593">IF(O232=0,"0",INT(O236/O232*100)/100)</f>
        <v>0</v>
      </c>
      <c r="P237" s="60" t="str">
        <f t="shared" ref="P237" si="1594">IF(P232=0,"0",INT(P236/P232*100)/100)</f>
        <v>0</v>
      </c>
      <c r="Q237" s="60" t="str">
        <f t="shared" ref="Q237" si="1595">IF(Q232=0,"0",INT(Q236/Q232*100)/100)</f>
        <v>0</v>
      </c>
      <c r="R237" s="60" t="str">
        <f t="shared" ref="R237" si="1596">IF(R232=0,"0",INT(R236/R232*100)/100)</f>
        <v>0</v>
      </c>
      <c r="S237" s="60" t="str">
        <f t="shared" ref="S237" si="1597">IF(S232=0,"0",INT(S236/S232*100)/100)</f>
        <v>0</v>
      </c>
      <c r="T237" s="60" t="str">
        <f t="shared" ref="T237" si="1598">IF(T232=0,"0",INT(T236/T232*100)/100)</f>
        <v>0</v>
      </c>
      <c r="U237" s="60" t="str">
        <f t="shared" ref="U237" si="1599">IF(U232=0,"0",INT(U236/U232*100)/100)</f>
        <v>0</v>
      </c>
      <c r="V237" s="60" t="str">
        <f t="shared" ref="V237" si="1600">IF(V232=0,"0",INT(V236/V232*100)/100)</f>
        <v>0</v>
      </c>
      <c r="W237" s="60" t="str">
        <f t="shared" ref="W237" si="1601">IF(W232=0,"0",INT(W236/W232*100)/100)</f>
        <v>0</v>
      </c>
      <c r="X237" s="60" t="str">
        <f t="shared" ref="X237" si="1602">IF(X232=0,"0",INT(X236/X232*100)/100)</f>
        <v>0</v>
      </c>
      <c r="Y237" s="61" t="str">
        <f t="shared" ref="Y237" si="1603">IF(Y232=0,"0",INT(Y236/Y232*100)/100)</f>
        <v>0</v>
      </c>
      <c r="Z237" s="62" t="str">
        <f t="shared" ref="Z237" si="1604">IF(Z232=0,"0",INT(Z236/Z232*100)/100)</f>
        <v>0</v>
      </c>
      <c r="AA237" s="84" t="str">
        <f t="shared" ref="AA237" si="1605">IF(AA232=0,"0",INT(AA236/AA232*100)/100)</f>
        <v>0</v>
      </c>
    </row>
    <row r="238" spans="1:27" ht="14.25" thickBot="1" x14ac:dyDescent="0.2">
      <c r="A238" s="64" t="s">
        <v>20</v>
      </c>
      <c r="B238" s="65"/>
      <c r="C238" s="65"/>
      <c r="D238" s="65"/>
      <c r="E238" s="65"/>
      <c r="F238" s="65"/>
      <c r="G238" s="65"/>
      <c r="H238" s="65"/>
      <c r="I238" s="65"/>
      <c r="J238" s="65"/>
      <c r="K238" s="65"/>
      <c r="L238" s="65"/>
      <c r="M238" s="65"/>
      <c r="N238" s="65"/>
      <c r="O238" s="65"/>
      <c r="P238" s="65"/>
      <c r="Q238" s="65"/>
      <c r="R238" s="65"/>
      <c r="S238" s="65"/>
      <c r="T238" s="65"/>
      <c r="U238" s="65"/>
      <c r="V238" s="65"/>
      <c r="W238" s="65"/>
      <c r="X238" s="65"/>
      <c r="Y238" s="65"/>
      <c r="Z238" s="65"/>
      <c r="AA238" s="66"/>
    </row>
    <row r="239" spans="1:27" ht="14.25" thickTop="1" x14ac:dyDescent="0.15">
      <c r="A239" s="67" t="s">
        <v>9</v>
      </c>
      <c r="B239" s="231" t="s">
        <v>1</v>
      </c>
      <c r="C239" s="221"/>
      <c r="D239" s="222"/>
      <c r="E239" s="220" t="s">
        <v>2</v>
      </c>
      <c r="F239" s="221"/>
      <c r="G239" s="222"/>
      <c r="H239" s="220" t="s">
        <v>3</v>
      </c>
      <c r="I239" s="221"/>
      <c r="J239" s="222"/>
      <c r="K239" s="220" t="s">
        <v>12</v>
      </c>
      <c r="L239" s="221"/>
      <c r="M239" s="222"/>
      <c r="N239" s="229" t="s">
        <v>19</v>
      </c>
      <c r="O239" s="221"/>
      <c r="P239" s="221"/>
      <c r="Q239" s="221"/>
      <c r="R239" s="221"/>
      <c r="S239" s="221"/>
      <c r="T239" s="221"/>
      <c r="U239" s="221"/>
      <c r="V239" s="221"/>
      <c r="W239" s="221"/>
      <c r="X239" s="221"/>
      <c r="Y239" s="221"/>
      <c r="Z239" s="221"/>
      <c r="AA239" s="230"/>
    </row>
    <row r="240" spans="1:27" ht="14.25" thickBot="1" x14ac:dyDescent="0.2">
      <c r="A240" s="70">
        <f>A226+1</f>
        <v>18</v>
      </c>
      <c r="B240" s="224"/>
      <c r="C240" s="224"/>
      <c r="D240" s="225"/>
      <c r="E240" s="223"/>
      <c r="F240" s="224"/>
      <c r="G240" s="225"/>
      <c r="H240" s="223"/>
      <c r="I240" s="224"/>
      <c r="J240" s="225"/>
      <c r="K240" s="223"/>
      <c r="L240" s="224"/>
      <c r="M240" s="225"/>
      <c r="N240" s="226"/>
      <c r="O240" s="227"/>
      <c r="P240" s="227"/>
      <c r="Q240" s="227"/>
      <c r="R240" s="227"/>
      <c r="S240" s="227"/>
      <c r="T240" s="227"/>
      <c r="U240" s="227"/>
      <c r="V240" s="227"/>
      <c r="W240" s="227"/>
      <c r="X240" s="227"/>
      <c r="Y240" s="227"/>
      <c r="Z240" s="227"/>
      <c r="AA240" s="228"/>
    </row>
    <row r="241" spans="1:27" ht="14.25" thickBot="1" x14ac:dyDescent="0.2">
      <c r="A241" s="34" t="s">
        <v>8</v>
      </c>
      <c r="B241" s="55" t="s">
        <v>4</v>
      </c>
      <c r="C241" s="56"/>
      <c r="D241" s="56"/>
      <c r="E241" s="56"/>
      <c r="F241" s="56"/>
      <c r="G241" s="56"/>
      <c r="H241" s="56"/>
      <c r="I241" s="56"/>
      <c r="J241" s="56"/>
      <c r="K241" s="56"/>
      <c r="L241" s="56"/>
      <c r="M241" s="56"/>
      <c r="N241" s="56"/>
      <c r="O241" s="56"/>
      <c r="P241" s="56"/>
      <c r="Q241" s="56"/>
      <c r="R241" s="56"/>
      <c r="S241" s="56"/>
      <c r="T241" s="56"/>
      <c r="U241" s="56"/>
      <c r="V241" s="56"/>
      <c r="W241" s="56"/>
      <c r="X241" s="56"/>
      <c r="Y241" s="57"/>
      <c r="Z241" s="40"/>
      <c r="AA241" s="41"/>
    </row>
    <row r="242" spans="1:27" ht="14.25" thickBot="1" x14ac:dyDescent="0.2">
      <c r="A242" s="69"/>
      <c r="B242" s="51">
        <v>0.29166666666666669</v>
      </c>
      <c r="C242" s="52">
        <v>0.33333333333333298</v>
      </c>
      <c r="D242" s="52">
        <v>0.375</v>
      </c>
      <c r="E242" s="52">
        <v>0.41666666666666702</v>
      </c>
      <c r="F242" s="52">
        <v>0.45833333333333298</v>
      </c>
      <c r="G242" s="52">
        <v>0.5</v>
      </c>
      <c r="H242" s="52">
        <v>0.54166666666666696</v>
      </c>
      <c r="I242" s="52">
        <v>0.58333333333333304</v>
      </c>
      <c r="J242" s="52">
        <v>0.625</v>
      </c>
      <c r="K242" s="52">
        <v>0.66666666666666696</v>
      </c>
      <c r="L242" s="52">
        <v>0.70833333333333004</v>
      </c>
      <c r="M242" s="52">
        <v>0.749999999999996</v>
      </c>
      <c r="N242" s="53">
        <v>0.79166666666666297</v>
      </c>
      <c r="O242" s="53">
        <v>0.83333333333333004</v>
      </c>
      <c r="P242" s="53">
        <v>0.874999999999996</v>
      </c>
      <c r="Q242" s="53">
        <v>0.91666666666666297</v>
      </c>
      <c r="R242" s="53">
        <v>0.95833333333333004</v>
      </c>
      <c r="S242" s="53">
        <v>0.999999999999997</v>
      </c>
      <c r="T242" s="53">
        <v>1.0416666666666601</v>
      </c>
      <c r="U242" s="53">
        <v>1.0833333333333299</v>
      </c>
      <c r="V242" s="53">
        <v>1.125</v>
      </c>
      <c r="W242" s="53">
        <v>1.1666666666666601</v>
      </c>
      <c r="X242" s="53">
        <v>1.2083333333333299</v>
      </c>
      <c r="Y242" s="54">
        <v>1.25</v>
      </c>
      <c r="Z242" s="8" t="s">
        <v>11</v>
      </c>
      <c r="AA242" s="76" t="s">
        <v>10</v>
      </c>
    </row>
    <row r="243" spans="1:27" x14ac:dyDescent="0.15">
      <c r="A243" s="68" t="s">
        <v>6</v>
      </c>
      <c r="B243" s="7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6"/>
      <c r="Z243" s="10">
        <f>SUM(B243:Y243)</f>
        <v>0</v>
      </c>
      <c r="AA243" s="77">
        <f>SUM(B243:O243)</f>
        <v>0</v>
      </c>
    </row>
    <row r="244" spans="1:27" x14ac:dyDescent="0.15">
      <c r="A244" s="43" t="s">
        <v>5</v>
      </c>
      <c r="B244" s="7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6"/>
      <c r="Z244" s="10">
        <f t="shared" ref="Z244:Z246" si="1606">SUM(B244:Y244)</f>
        <v>0</v>
      </c>
      <c r="AA244" s="77">
        <f t="shared" ref="AA244:AA246" si="1607">SUM(B244:O244)</f>
        <v>0</v>
      </c>
    </row>
    <row r="245" spans="1:27" ht="14.25" thickBot="1" x14ac:dyDescent="0.2">
      <c r="A245" s="44" t="s">
        <v>7</v>
      </c>
      <c r="B245" s="4"/>
      <c r="C245" s="2"/>
      <c r="D245" s="2"/>
      <c r="E245" s="2"/>
      <c r="F245" s="2"/>
      <c r="G245" s="2"/>
      <c r="H245" s="2"/>
      <c r="I245" s="2"/>
      <c r="J245" s="2"/>
      <c r="K245" s="2"/>
      <c r="L245" s="2"/>
      <c r="M245" s="2"/>
      <c r="N245" s="2"/>
      <c r="O245" s="2"/>
      <c r="P245" s="2"/>
      <c r="Q245" s="2"/>
      <c r="R245" s="2"/>
      <c r="S245" s="2"/>
      <c r="T245" s="2"/>
      <c r="U245" s="2"/>
      <c r="V245" s="2"/>
      <c r="W245" s="2"/>
      <c r="X245" s="2"/>
      <c r="Y245" s="3"/>
      <c r="Z245" s="12">
        <f t="shared" si="1606"/>
        <v>0</v>
      </c>
      <c r="AA245" s="78">
        <f t="shared" si="1607"/>
        <v>0</v>
      </c>
    </row>
    <row r="246" spans="1:27" ht="14.25" thickBot="1" x14ac:dyDescent="0.2">
      <c r="A246" s="45" t="s">
        <v>16</v>
      </c>
      <c r="B246" s="30">
        <f>SUM(B243:B245)</f>
        <v>0</v>
      </c>
      <c r="C246" s="15">
        <f t="shared" ref="C246" si="1608">SUM(C243:C245)</f>
        <v>0</v>
      </c>
      <c r="D246" s="15">
        <f t="shared" ref="D246" si="1609">SUM(D243:D245)</f>
        <v>0</v>
      </c>
      <c r="E246" s="15">
        <f t="shared" ref="E246" si="1610">SUM(E243:E245)</f>
        <v>0</v>
      </c>
      <c r="F246" s="15">
        <f t="shared" ref="F246" si="1611">SUM(F243:F245)</f>
        <v>0</v>
      </c>
      <c r="G246" s="15">
        <f t="shared" ref="G246" si="1612">SUM(G243:G245)</f>
        <v>0</v>
      </c>
      <c r="H246" s="15">
        <f t="shared" ref="H246" si="1613">SUM(H243:H245)</f>
        <v>0</v>
      </c>
      <c r="I246" s="15">
        <f t="shared" ref="I246" si="1614">SUM(I243:I245)</f>
        <v>0</v>
      </c>
      <c r="J246" s="15">
        <f t="shared" ref="J246" si="1615">SUM(J243:J245)</f>
        <v>0</v>
      </c>
      <c r="K246" s="15">
        <f t="shared" ref="K246" si="1616">SUM(K243:K245)</f>
        <v>0</v>
      </c>
      <c r="L246" s="15">
        <f t="shared" ref="L246" si="1617">SUM(L243:L245)</f>
        <v>0</v>
      </c>
      <c r="M246" s="15">
        <f t="shared" ref="M246" si="1618">SUM(M243:M245)</f>
        <v>0</v>
      </c>
      <c r="N246" s="15">
        <f t="shared" ref="N246" si="1619">SUM(N243:N245)</f>
        <v>0</v>
      </c>
      <c r="O246" s="15">
        <f t="shared" ref="O246" si="1620">SUM(O243:O245)</f>
        <v>0</v>
      </c>
      <c r="P246" s="15">
        <f t="shared" ref="P246" si="1621">SUM(P243:P245)</f>
        <v>0</v>
      </c>
      <c r="Q246" s="15">
        <f t="shared" ref="Q246" si="1622">SUM(Q243:Q245)</f>
        <v>0</v>
      </c>
      <c r="R246" s="15">
        <f t="shared" ref="R246" si="1623">SUM(R243:R245)</f>
        <v>0</v>
      </c>
      <c r="S246" s="15">
        <f t="shared" ref="S246" si="1624">SUM(S243:S245)</f>
        <v>0</v>
      </c>
      <c r="T246" s="15">
        <f t="shared" ref="T246" si="1625">SUM(T243:T245)</f>
        <v>0</v>
      </c>
      <c r="U246" s="15">
        <f t="shared" ref="U246" si="1626">SUM(U243:U245)</f>
        <v>0</v>
      </c>
      <c r="V246" s="15">
        <f t="shared" ref="V246" si="1627">SUM(V243:V245)</f>
        <v>0</v>
      </c>
      <c r="W246" s="15">
        <f t="shared" ref="W246" si="1628">SUM(W243:W245)</f>
        <v>0</v>
      </c>
      <c r="X246" s="15">
        <f t="shared" ref="X246" si="1629">SUM(X243:X245)</f>
        <v>0</v>
      </c>
      <c r="Y246" s="16">
        <f t="shared" ref="Y246" si="1630">SUM(Y243:Y245)</f>
        <v>0</v>
      </c>
      <c r="Z246" s="14">
        <f t="shared" si="1606"/>
        <v>0</v>
      </c>
      <c r="AA246" s="79">
        <f t="shared" si="1607"/>
        <v>0</v>
      </c>
    </row>
    <row r="247" spans="1:27" ht="41.25" thickBot="1" x14ac:dyDescent="0.2">
      <c r="A247" s="46" t="s">
        <v>31</v>
      </c>
      <c r="B247" s="35">
        <f>IF(A$4="",0,INT(B246*$A242/461*100)/100)</f>
        <v>0</v>
      </c>
      <c r="C247" s="36">
        <f t="shared" ref="C247" si="1631">IF(B$4="",0,INT(C246*$A242/461*100)/100)</f>
        <v>0</v>
      </c>
      <c r="D247" s="36">
        <f t="shared" ref="D247" si="1632">IF(C$4="",0,INT(D246*$A242/461*100)/100)</f>
        <v>0</v>
      </c>
      <c r="E247" s="36">
        <f t="shared" ref="E247" si="1633">IF(D$4="",0,INT(E246*$A242/461*100)/100)</f>
        <v>0</v>
      </c>
      <c r="F247" s="36">
        <f t="shared" ref="F247" si="1634">IF(E$4="",0,INT(F246*$A242/461*100)/100)</f>
        <v>0</v>
      </c>
      <c r="G247" s="36">
        <f t="shared" ref="G247" si="1635">IF(F$4="",0,INT(G246*$A242/461*100)/100)</f>
        <v>0</v>
      </c>
      <c r="H247" s="36">
        <f t="shared" ref="H247" si="1636">IF(G$4="",0,INT(H246*$A242/461*100)/100)</f>
        <v>0</v>
      </c>
      <c r="I247" s="36">
        <f t="shared" ref="I247" si="1637">IF(H$4="",0,INT(I246*$A242/461*100)/100)</f>
        <v>0</v>
      </c>
      <c r="J247" s="36">
        <f t="shared" ref="J247" si="1638">IF(I$4="",0,INT(J246*$A242/461*100)/100)</f>
        <v>0</v>
      </c>
      <c r="K247" s="36">
        <f t="shared" ref="K247" si="1639">IF(J$4="",0,INT(K246*$A242/461*100)/100)</f>
        <v>0</v>
      </c>
      <c r="L247" s="36">
        <f t="shared" ref="L247" si="1640">IF(K$4="",0,INT(L246*$A242/461*100)/100)</f>
        <v>0</v>
      </c>
      <c r="M247" s="36">
        <f t="shared" ref="M247" si="1641">IF(L$4="",0,INT(M246*$A242/461*100)/100)</f>
        <v>0</v>
      </c>
      <c r="N247" s="36">
        <f t="shared" ref="N247" si="1642">IF(M$4="",0,INT(N246*$A242/461*100)/100)</f>
        <v>0</v>
      </c>
      <c r="O247" s="36">
        <f t="shared" ref="O247" si="1643">IF(N$4="",0,INT(O246*$A242/461*100)/100)</f>
        <v>0</v>
      </c>
      <c r="P247" s="36">
        <f t="shared" ref="P247" si="1644">IF(O$4="",0,INT(P246*$A242/461*100)/100)</f>
        <v>0</v>
      </c>
      <c r="Q247" s="36">
        <f t="shared" ref="Q247" si="1645">IF(P$4="",0,INT(Q246*$A242/461*100)/100)</f>
        <v>0</v>
      </c>
      <c r="R247" s="36">
        <f t="shared" ref="R247" si="1646">IF(Q$4="",0,INT(R246*$A242/461*100)/100)</f>
        <v>0</v>
      </c>
      <c r="S247" s="36">
        <f t="shared" ref="S247" si="1647">IF(R$4="",0,INT(S246*$A242/461*100)/100)</f>
        <v>0</v>
      </c>
      <c r="T247" s="36">
        <f t="shared" ref="T247" si="1648">IF(S$4="",0,INT(T246*$A242/461*100)/100)</f>
        <v>0</v>
      </c>
      <c r="U247" s="36">
        <f t="shared" ref="U247" si="1649">IF(T$4="",0,INT(U246*$A242/461*100)/100)</f>
        <v>0</v>
      </c>
      <c r="V247" s="36">
        <f t="shared" ref="V247" si="1650">IF(U$4="",0,INT(V246*$A242/461*100)/100)</f>
        <v>0</v>
      </c>
      <c r="W247" s="36">
        <f t="shared" ref="W247" si="1651">IF(V$4="",0,INT(W246*$A242/461*100)/100)</f>
        <v>0</v>
      </c>
      <c r="X247" s="36">
        <f t="shared" ref="X247" si="1652">IF(W$4="",0,INT(X246*$A242/461*100)/100)</f>
        <v>0</v>
      </c>
      <c r="Y247" s="37">
        <f t="shared" ref="Y247" si="1653">IF(X$4="",0,INT(Y246*$A242/461*100)/100)</f>
        <v>0</v>
      </c>
      <c r="Z247" s="38">
        <f t="shared" ref="Z247" si="1654">IF(Y$4="",0,INT(Z246*$A242/461*100)/100)</f>
        <v>0</v>
      </c>
      <c r="AA247" s="80">
        <f t="shared" ref="AA247" si="1655">IF(Z$4="",0,INT(AA246*$A242/461*100)/100)</f>
        <v>0</v>
      </c>
    </row>
    <row r="248" spans="1:27" x14ac:dyDescent="0.15">
      <c r="A248" s="48" t="s">
        <v>13</v>
      </c>
      <c r="B248" s="31"/>
      <c r="C248" s="22"/>
      <c r="D248" s="22"/>
      <c r="E248" s="22"/>
      <c r="F248" s="22"/>
      <c r="G248" s="22"/>
      <c r="H248" s="22"/>
      <c r="I248" s="22"/>
      <c r="J248" s="22"/>
      <c r="K248" s="22"/>
      <c r="L248" s="22"/>
      <c r="M248" s="22"/>
      <c r="N248" s="22"/>
      <c r="O248" s="22"/>
      <c r="P248" s="22"/>
      <c r="Q248" s="22"/>
      <c r="R248" s="22"/>
      <c r="S248" s="22"/>
      <c r="T248" s="22"/>
      <c r="U248" s="22"/>
      <c r="V248" s="22"/>
      <c r="W248" s="22"/>
      <c r="X248" s="22"/>
      <c r="Y248" s="23"/>
      <c r="Z248" s="24">
        <f>SUM(B248:Y248)</f>
        <v>0</v>
      </c>
      <c r="AA248" s="81">
        <f>SUM(B248:O248)</f>
        <v>0</v>
      </c>
    </row>
    <row r="249" spans="1:27" ht="14.25" thickBot="1" x14ac:dyDescent="0.2">
      <c r="A249" s="49" t="s">
        <v>14</v>
      </c>
      <c r="B249" s="32"/>
      <c r="C249" s="18"/>
      <c r="D249" s="18"/>
      <c r="E249" s="18"/>
      <c r="F249" s="18"/>
      <c r="G249" s="18"/>
      <c r="H249" s="18"/>
      <c r="I249" s="18"/>
      <c r="J249" s="18"/>
      <c r="K249" s="18"/>
      <c r="L249" s="18"/>
      <c r="M249" s="18"/>
      <c r="N249" s="18"/>
      <c r="O249" s="18"/>
      <c r="P249" s="18"/>
      <c r="Q249" s="18"/>
      <c r="R249" s="18"/>
      <c r="S249" s="18"/>
      <c r="T249" s="18"/>
      <c r="U249" s="18"/>
      <c r="V249" s="18"/>
      <c r="W249" s="18"/>
      <c r="X249" s="18"/>
      <c r="Y249" s="19"/>
      <c r="Z249" s="20">
        <f>SUM(B249:Y249)</f>
        <v>0</v>
      </c>
      <c r="AA249" s="82">
        <f>SUM(B249:O249)</f>
        <v>0</v>
      </c>
    </row>
    <row r="250" spans="1:27" x14ac:dyDescent="0.15">
      <c r="A250" s="50" t="s">
        <v>15</v>
      </c>
      <c r="B250" s="33">
        <f>SUM(B248:B249)</f>
        <v>0</v>
      </c>
      <c r="C250" s="27">
        <f t="shared" ref="C250" si="1656">SUM(C248:C249)</f>
        <v>0</v>
      </c>
      <c r="D250" s="27">
        <f t="shared" ref="D250" si="1657">SUM(D248:D249)</f>
        <v>0</v>
      </c>
      <c r="E250" s="27">
        <f t="shared" ref="E250" si="1658">SUM(E248:E249)</f>
        <v>0</v>
      </c>
      <c r="F250" s="27">
        <f t="shared" ref="F250" si="1659">SUM(F248:F249)</f>
        <v>0</v>
      </c>
      <c r="G250" s="27">
        <f t="shared" ref="G250" si="1660">SUM(G248:G249)</f>
        <v>0</v>
      </c>
      <c r="H250" s="27">
        <f t="shared" ref="H250" si="1661">SUM(H248:H249)</f>
        <v>0</v>
      </c>
      <c r="I250" s="27">
        <f t="shared" ref="I250" si="1662">SUM(I248:I249)</f>
        <v>0</v>
      </c>
      <c r="J250" s="27">
        <f t="shared" ref="J250" si="1663">SUM(J248:J249)</f>
        <v>0</v>
      </c>
      <c r="K250" s="27">
        <f t="shared" ref="K250" si="1664">SUM(K248:K249)</f>
        <v>0</v>
      </c>
      <c r="L250" s="27">
        <f t="shared" ref="L250" si="1665">SUM(L248:L249)</f>
        <v>0</v>
      </c>
      <c r="M250" s="27">
        <f t="shared" ref="M250" si="1666">SUM(M248:M249)</f>
        <v>0</v>
      </c>
      <c r="N250" s="27">
        <f t="shared" ref="N250" si="1667">SUM(N248:N249)</f>
        <v>0</v>
      </c>
      <c r="O250" s="27">
        <f t="shared" ref="O250" si="1668">SUM(O248:O249)</f>
        <v>0</v>
      </c>
      <c r="P250" s="27">
        <f t="shared" ref="P250" si="1669">SUM(P248:P249)</f>
        <v>0</v>
      </c>
      <c r="Q250" s="27">
        <f t="shared" ref="Q250" si="1670">SUM(Q248:Q249)</f>
        <v>0</v>
      </c>
      <c r="R250" s="27">
        <f t="shared" ref="R250" si="1671">SUM(R248:R249)</f>
        <v>0</v>
      </c>
      <c r="S250" s="27">
        <f t="shared" ref="S250" si="1672">SUM(S248:S249)</f>
        <v>0</v>
      </c>
      <c r="T250" s="27">
        <f t="shared" ref="T250" si="1673">SUM(T248:T249)</f>
        <v>0</v>
      </c>
      <c r="U250" s="27">
        <f t="shared" ref="U250" si="1674">SUM(U248:U249)</f>
        <v>0</v>
      </c>
      <c r="V250" s="27">
        <f t="shared" ref="V250" si="1675">SUM(V248:V249)</f>
        <v>0</v>
      </c>
      <c r="W250" s="27">
        <f t="shared" ref="W250" si="1676">SUM(W248:W249)</f>
        <v>0</v>
      </c>
      <c r="X250" s="27">
        <f t="shared" ref="X250" si="1677">SUM(X248:X249)</f>
        <v>0</v>
      </c>
      <c r="Y250" s="28">
        <f t="shared" ref="Y250" si="1678">SUM(Y248:Y249)</f>
        <v>0</v>
      </c>
      <c r="Z250" s="26">
        <f t="shared" ref="Z250" si="1679">SUM(Z248:Z249)</f>
        <v>0</v>
      </c>
      <c r="AA250" s="83">
        <f t="shared" ref="AA250" si="1680">SUM(AA248:AA249)</f>
        <v>0</v>
      </c>
    </row>
    <row r="251" spans="1:27" ht="14.25" thickBot="1" x14ac:dyDescent="0.2">
      <c r="A251" s="58" t="s">
        <v>18</v>
      </c>
      <c r="B251" s="59" t="str">
        <f>IF(B246=0,"0",INT(B250/B246*100)/100)</f>
        <v>0</v>
      </c>
      <c r="C251" s="60" t="str">
        <f t="shared" ref="C251" si="1681">IF(C246=0,"0",INT(C250/C246*100)/100)</f>
        <v>0</v>
      </c>
      <c r="D251" s="60" t="str">
        <f t="shared" ref="D251" si="1682">IF(D246=0,"0",INT(D250/D246*100)/100)</f>
        <v>0</v>
      </c>
      <c r="E251" s="60" t="str">
        <f t="shared" ref="E251" si="1683">IF(E246=0,"0",INT(E250/E246*100)/100)</f>
        <v>0</v>
      </c>
      <c r="F251" s="60" t="str">
        <f t="shared" ref="F251" si="1684">IF(F246=0,"0",INT(F250/F246*100)/100)</f>
        <v>0</v>
      </c>
      <c r="G251" s="60" t="str">
        <f t="shared" ref="G251" si="1685">IF(G246=0,"0",INT(G250/G246*100)/100)</f>
        <v>0</v>
      </c>
      <c r="H251" s="60" t="str">
        <f t="shared" ref="H251" si="1686">IF(H246=0,"0",INT(H250/H246*100)/100)</f>
        <v>0</v>
      </c>
      <c r="I251" s="60" t="str">
        <f t="shared" ref="I251" si="1687">IF(I246=0,"0",INT(I250/I246*100)/100)</f>
        <v>0</v>
      </c>
      <c r="J251" s="60" t="str">
        <f t="shared" ref="J251" si="1688">IF(J246=0,"0",INT(J250/J246*100)/100)</f>
        <v>0</v>
      </c>
      <c r="K251" s="60" t="str">
        <f t="shared" ref="K251" si="1689">IF(K246=0,"0",INT(K250/K246*100)/100)</f>
        <v>0</v>
      </c>
      <c r="L251" s="60" t="str">
        <f t="shared" ref="L251" si="1690">IF(L246=0,"0",INT(L250/L246*100)/100)</f>
        <v>0</v>
      </c>
      <c r="M251" s="60" t="str">
        <f t="shared" ref="M251" si="1691">IF(M246=0,"0",INT(M250/M246*100)/100)</f>
        <v>0</v>
      </c>
      <c r="N251" s="60" t="str">
        <f t="shared" ref="N251" si="1692">IF(N246=0,"0",INT(N250/N246*100)/100)</f>
        <v>0</v>
      </c>
      <c r="O251" s="60" t="str">
        <f t="shared" ref="O251" si="1693">IF(O246=0,"0",INT(O250/O246*100)/100)</f>
        <v>0</v>
      </c>
      <c r="P251" s="60" t="str">
        <f t="shared" ref="P251" si="1694">IF(P246=0,"0",INT(P250/P246*100)/100)</f>
        <v>0</v>
      </c>
      <c r="Q251" s="60" t="str">
        <f t="shared" ref="Q251" si="1695">IF(Q246=0,"0",INT(Q250/Q246*100)/100)</f>
        <v>0</v>
      </c>
      <c r="R251" s="60" t="str">
        <f t="shared" ref="R251" si="1696">IF(R246=0,"0",INT(R250/R246*100)/100)</f>
        <v>0</v>
      </c>
      <c r="S251" s="60" t="str">
        <f t="shared" ref="S251" si="1697">IF(S246=0,"0",INT(S250/S246*100)/100)</f>
        <v>0</v>
      </c>
      <c r="T251" s="60" t="str">
        <f t="shared" ref="T251" si="1698">IF(T246=0,"0",INT(T250/T246*100)/100)</f>
        <v>0</v>
      </c>
      <c r="U251" s="60" t="str">
        <f t="shared" ref="U251" si="1699">IF(U246=0,"0",INT(U250/U246*100)/100)</f>
        <v>0</v>
      </c>
      <c r="V251" s="60" t="str">
        <f t="shared" ref="V251" si="1700">IF(V246=0,"0",INT(V250/V246*100)/100)</f>
        <v>0</v>
      </c>
      <c r="W251" s="60" t="str">
        <f t="shared" ref="W251" si="1701">IF(W246=0,"0",INT(W250/W246*100)/100)</f>
        <v>0</v>
      </c>
      <c r="X251" s="60" t="str">
        <f t="shared" ref="X251" si="1702">IF(X246=0,"0",INT(X250/X246*100)/100)</f>
        <v>0</v>
      </c>
      <c r="Y251" s="61" t="str">
        <f t="shared" ref="Y251" si="1703">IF(Y246=0,"0",INT(Y250/Y246*100)/100)</f>
        <v>0</v>
      </c>
      <c r="Z251" s="62" t="str">
        <f t="shared" ref="Z251" si="1704">IF(Z246=0,"0",INT(Z250/Z246*100)/100)</f>
        <v>0</v>
      </c>
      <c r="AA251" s="84" t="str">
        <f t="shared" ref="AA251" si="1705">IF(AA246=0,"0",INT(AA250/AA246*100)/100)</f>
        <v>0</v>
      </c>
    </row>
    <row r="252" spans="1:27" ht="14.25" thickBot="1" x14ac:dyDescent="0.2">
      <c r="A252" s="64" t="s">
        <v>20</v>
      </c>
      <c r="B252" s="65"/>
      <c r="C252" s="65"/>
      <c r="D252" s="65"/>
      <c r="E252" s="65"/>
      <c r="F252" s="65"/>
      <c r="G252" s="65"/>
      <c r="H252" s="65"/>
      <c r="I252" s="65"/>
      <c r="J252" s="65"/>
      <c r="K252" s="65"/>
      <c r="L252" s="65"/>
      <c r="M252" s="65"/>
      <c r="N252" s="65"/>
      <c r="O252" s="65"/>
      <c r="P252" s="65"/>
      <c r="Q252" s="65"/>
      <c r="R252" s="65"/>
      <c r="S252" s="65"/>
      <c r="T252" s="65"/>
      <c r="U252" s="65"/>
      <c r="V252" s="65"/>
      <c r="W252" s="65"/>
      <c r="X252" s="65"/>
      <c r="Y252" s="65"/>
      <c r="Z252" s="65"/>
      <c r="AA252" s="66"/>
    </row>
    <row r="253" spans="1:27" ht="14.25" thickTop="1" x14ac:dyDescent="0.15">
      <c r="A253" s="67" t="s">
        <v>9</v>
      </c>
      <c r="B253" s="231" t="s">
        <v>1</v>
      </c>
      <c r="C253" s="221"/>
      <c r="D253" s="222"/>
      <c r="E253" s="220" t="s">
        <v>2</v>
      </c>
      <c r="F253" s="221"/>
      <c r="G253" s="222"/>
      <c r="H253" s="220" t="s">
        <v>3</v>
      </c>
      <c r="I253" s="221"/>
      <c r="J253" s="222"/>
      <c r="K253" s="220" t="s">
        <v>12</v>
      </c>
      <c r="L253" s="221"/>
      <c r="M253" s="222"/>
      <c r="N253" s="229" t="s">
        <v>19</v>
      </c>
      <c r="O253" s="221"/>
      <c r="P253" s="221"/>
      <c r="Q253" s="221"/>
      <c r="R253" s="221"/>
      <c r="S253" s="221"/>
      <c r="T253" s="221"/>
      <c r="U253" s="221"/>
      <c r="V253" s="221"/>
      <c r="W253" s="221"/>
      <c r="X253" s="221"/>
      <c r="Y253" s="221"/>
      <c r="Z253" s="221"/>
      <c r="AA253" s="230"/>
    </row>
    <row r="254" spans="1:27" ht="14.25" thickBot="1" x14ac:dyDescent="0.2">
      <c r="A254" s="70">
        <f>A240+1</f>
        <v>19</v>
      </c>
      <c r="B254" s="224"/>
      <c r="C254" s="224"/>
      <c r="D254" s="225"/>
      <c r="E254" s="223"/>
      <c r="F254" s="224"/>
      <c r="G254" s="225"/>
      <c r="H254" s="223"/>
      <c r="I254" s="224"/>
      <c r="J254" s="225"/>
      <c r="K254" s="223"/>
      <c r="L254" s="224"/>
      <c r="M254" s="225"/>
      <c r="N254" s="226"/>
      <c r="O254" s="227"/>
      <c r="P254" s="227"/>
      <c r="Q254" s="227"/>
      <c r="R254" s="227"/>
      <c r="S254" s="227"/>
      <c r="T254" s="227"/>
      <c r="U254" s="227"/>
      <c r="V254" s="227"/>
      <c r="W254" s="227"/>
      <c r="X254" s="227"/>
      <c r="Y254" s="227"/>
      <c r="Z254" s="227"/>
      <c r="AA254" s="228"/>
    </row>
    <row r="255" spans="1:27" ht="14.25" thickBot="1" x14ac:dyDescent="0.2">
      <c r="A255" s="34" t="s">
        <v>8</v>
      </c>
      <c r="B255" s="55" t="s">
        <v>4</v>
      </c>
      <c r="C255" s="56"/>
      <c r="D255" s="56"/>
      <c r="E255" s="56"/>
      <c r="F255" s="56"/>
      <c r="G255" s="56"/>
      <c r="H255" s="56"/>
      <c r="I255" s="56"/>
      <c r="J255" s="56"/>
      <c r="K255" s="56"/>
      <c r="L255" s="56"/>
      <c r="M255" s="56"/>
      <c r="N255" s="56"/>
      <c r="O255" s="56"/>
      <c r="P255" s="56"/>
      <c r="Q255" s="56"/>
      <c r="R255" s="56"/>
      <c r="S255" s="56"/>
      <c r="T255" s="56"/>
      <c r="U255" s="56"/>
      <c r="V255" s="56"/>
      <c r="W255" s="56"/>
      <c r="X255" s="56"/>
      <c r="Y255" s="57"/>
      <c r="Z255" s="40"/>
      <c r="AA255" s="41"/>
    </row>
    <row r="256" spans="1:27" ht="14.25" thickBot="1" x14ac:dyDescent="0.2">
      <c r="A256" s="69"/>
      <c r="B256" s="51">
        <v>0.29166666666666669</v>
      </c>
      <c r="C256" s="52">
        <v>0.33333333333333298</v>
      </c>
      <c r="D256" s="52">
        <v>0.375</v>
      </c>
      <c r="E256" s="52">
        <v>0.41666666666666702</v>
      </c>
      <c r="F256" s="52">
        <v>0.45833333333333298</v>
      </c>
      <c r="G256" s="52">
        <v>0.5</v>
      </c>
      <c r="H256" s="52">
        <v>0.54166666666666696</v>
      </c>
      <c r="I256" s="52">
        <v>0.58333333333333304</v>
      </c>
      <c r="J256" s="52">
        <v>0.625</v>
      </c>
      <c r="K256" s="52">
        <v>0.66666666666666696</v>
      </c>
      <c r="L256" s="52">
        <v>0.70833333333333004</v>
      </c>
      <c r="M256" s="52">
        <v>0.749999999999996</v>
      </c>
      <c r="N256" s="53">
        <v>0.79166666666666297</v>
      </c>
      <c r="O256" s="53">
        <v>0.83333333333333004</v>
      </c>
      <c r="P256" s="53">
        <v>0.874999999999996</v>
      </c>
      <c r="Q256" s="53">
        <v>0.91666666666666297</v>
      </c>
      <c r="R256" s="53">
        <v>0.95833333333333004</v>
      </c>
      <c r="S256" s="53">
        <v>0.999999999999997</v>
      </c>
      <c r="T256" s="53">
        <v>1.0416666666666601</v>
      </c>
      <c r="U256" s="53">
        <v>1.0833333333333299</v>
      </c>
      <c r="V256" s="53">
        <v>1.125</v>
      </c>
      <c r="W256" s="53">
        <v>1.1666666666666601</v>
      </c>
      <c r="X256" s="53">
        <v>1.2083333333333299</v>
      </c>
      <c r="Y256" s="54">
        <v>1.25</v>
      </c>
      <c r="Z256" s="8" t="s">
        <v>11</v>
      </c>
      <c r="AA256" s="76" t="s">
        <v>10</v>
      </c>
    </row>
    <row r="257" spans="1:27" x14ac:dyDescent="0.15">
      <c r="A257" s="68" t="s">
        <v>6</v>
      </c>
      <c r="B257" s="7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6"/>
      <c r="Z257" s="10">
        <f>SUM(B257:Y257)</f>
        <v>0</v>
      </c>
      <c r="AA257" s="77">
        <f>SUM(B257:O257)</f>
        <v>0</v>
      </c>
    </row>
    <row r="258" spans="1:27" x14ac:dyDescent="0.15">
      <c r="A258" s="43" t="s">
        <v>5</v>
      </c>
      <c r="B258" s="7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6"/>
      <c r="Z258" s="10">
        <f t="shared" ref="Z258:Z260" si="1706">SUM(B258:Y258)</f>
        <v>0</v>
      </c>
      <c r="AA258" s="77">
        <f t="shared" ref="AA258:AA260" si="1707">SUM(B258:O258)</f>
        <v>0</v>
      </c>
    </row>
    <row r="259" spans="1:27" ht="14.25" thickBot="1" x14ac:dyDescent="0.2">
      <c r="A259" s="44" t="s">
        <v>7</v>
      </c>
      <c r="B259" s="4"/>
      <c r="C259" s="2"/>
      <c r="D259" s="2"/>
      <c r="E259" s="2"/>
      <c r="F259" s="2"/>
      <c r="G259" s="2"/>
      <c r="H259" s="2"/>
      <c r="I259" s="2"/>
      <c r="J259" s="2"/>
      <c r="K259" s="2"/>
      <c r="L259" s="2"/>
      <c r="M259" s="2"/>
      <c r="N259" s="2"/>
      <c r="O259" s="2"/>
      <c r="P259" s="2"/>
      <c r="Q259" s="2"/>
      <c r="R259" s="2"/>
      <c r="S259" s="2"/>
      <c r="T259" s="2"/>
      <c r="U259" s="2"/>
      <c r="V259" s="2"/>
      <c r="W259" s="2"/>
      <c r="X259" s="2"/>
      <c r="Y259" s="3"/>
      <c r="Z259" s="12">
        <f t="shared" si="1706"/>
        <v>0</v>
      </c>
      <c r="AA259" s="78">
        <f t="shared" si="1707"/>
        <v>0</v>
      </c>
    </row>
    <row r="260" spans="1:27" ht="14.25" thickBot="1" x14ac:dyDescent="0.2">
      <c r="A260" s="45" t="s">
        <v>16</v>
      </c>
      <c r="B260" s="30">
        <f>SUM(B257:B259)</f>
        <v>0</v>
      </c>
      <c r="C260" s="15">
        <f t="shared" ref="C260" si="1708">SUM(C257:C259)</f>
        <v>0</v>
      </c>
      <c r="D260" s="15">
        <f t="shared" ref="D260" si="1709">SUM(D257:D259)</f>
        <v>0</v>
      </c>
      <c r="E260" s="15">
        <f t="shared" ref="E260" si="1710">SUM(E257:E259)</f>
        <v>0</v>
      </c>
      <c r="F260" s="15">
        <f t="shared" ref="F260" si="1711">SUM(F257:F259)</f>
        <v>0</v>
      </c>
      <c r="G260" s="15">
        <f t="shared" ref="G260" si="1712">SUM(G257:G259)</f>
        <v>0</v>
      </c>
      <c r="H260" s="15">
        <f t="shared" ref="H260" si="1713">SUM(H257:H259)</f>
        <v>0</v>
      </c>
      <c r="I260" s="15">
        <f t="shared" ref="I260" si="1714">SUM(I257:I259)</f>
        <v>0</v>
      </c>
      <c r="J260" s="15">
        <f t="shared" ref="J260" si="1715">SUM(J257:J259)</f>
        <v>0</v>
      </c>
      <c r="K260" s="15">
        <f t="shared" ref="K260" si="1716">SUM(K257:K259)</f>
        <v>0</v>
      </c>
      <c r="L260" s="15">
        <f t="shared" ref="L260" si="1717">SUM(L257:L259)</f>
        <v>0</v>
      </c>
      <c r="M260" s="15">
        <f t="shared" ref="M260" si="1718">SUM(M257:M259)</f>
        <v>0</v>
      </c>
      <c r="N260" s="15">
        <f t="shared" ref="N260" si="1719">SUM(N257:N259)</f>
        <v>0</v>
      </c>
      <c r="O260" s="15">
        <f t="shared" ref="O260" si="1720">SUM(O257:O259)</f>
        <v>0</v>
      </c>
      <c r="P260" s="15">
        <f t="shared" ref="P260" si="1721">SUM(P257:P259)</f>
        <v>0</v>
      </c>
      <c r="Q260" s="15">
        <f t="shared" ref="Q260" si="1722">SUM(Q257:Q259)</f>
        <v>0</v>
      </c>
      <c r="R260" s="15">
        <f t="shared" ref="R260" si="1723">SUM(R257:R259)</f>
        <v>0</v>
      </c>
      <c r="S260" s="15">
        <f t="shared" ref="S260" si="1724">SUM(S257:S259)</f>
        <v>0</v>
      </c>
      <c r="T260" s="15">
        <f t="shared" ref="T260" si="1725">SUM(T257:T259)</f>
        <v>0</v>
      </c>
      <c r="U260" s="15">
        <f t="shared" ref="U260" si="1726">SUM(U257:U259)</f>
        <v>0</v>
      </c>
      <c r="V260" s="15">
        <f t="shared" ref="V260" si="1727">SUM(V257:V259)</f>
        <v>0</v>
      </c>
      <c r="W260" s="15">
        <f t="shared" ref="W260" si="1728">SUM(W257:W259)</f>
        <v>0</v>
      </c>
      <c r="X260" s="15">
        <f t="shared" ref="X260" si="1729">SUM(X257:X259)</f>
        <v>0</v>
      </c>
      <c r="Y260" s="16">
        <f t="shared" ref="Y260" si="1730">SUM(Y257:Y259)</f>
        <v>0</v>
      </c>
      <c r="Z260" s="14">
        <f t="shared" si="1706"/>
        <v>0</v>
      </c>
      <c r="AA260" s="79">
        <f t="shared" si="1707"/>
        <v>0</v>
      </c>
    </row>
    <row r="261" spans="1:27" ht="41.25" thickBot="1" x14ac:dyDescent="0.2">
      <c r="A261" s="46" t="s">
        <v>31</v>
      </c>
      <c r="B261" s="35">
        <f>IF(A$4="",0,INT(B260*$A256/461*100)/100)</f>
        <v>0</v>
      </c>
      <c r="C261" s="36">
        <f t="shared" ref="C261" si="1731">IF(B$4="",0,INT(C260*$A256/461*100)/100)</f>
        <v>0</v>
      </c>
      <c r="D261" s="36">
        <f t="shared" ref="D261" si="1732">IF(C$4="",0,INT(D260*$A256/461*100)/100)</f>
        <v>0</v>
      </c>
      <c r="E261" s="36">
        <f t="shared" ref="E261" si="1733">IF(D$4="",0,INT(E260*$A256/461*100)/100)</f>
        <v>0</v>
      </c>
      <c r="F261" s="36">
        <f t="shared" ref="F261" si="1734">IF(E$4="",0,INT(F260*$A256/461*100)/100)</f>
        <v>0</v>
      </c>
      <c r="G261" s="36">
        <f t="shared" ref="G261" si="1735">IF(F$4="",0,INT(G260*$A256/461*100)/100)</f>
        <v>0</v>
      </c>
      <c r="H261" s="36">
        <f t="shared" ref="H261" si="1736">IF(G$4="",0,INT(H260*$A256/461*100)/100)</f>
        <v>0</v>
      </c>
      <c r="I261" s="36">
        <f t="shared" ref="I261" si="1737">IF(H$4="",0,INT(I260*$A256/461*100)/100)</f>
        <v>0</v>
      </c>
      <c r="J261" s="36">
        <f t="shared" ref="J261" si="1738">IF(I$4="",0,INT(J260*$A256/461*100)/100)</f>
        <v>0</v>
      </c>
      <c r="K261" s="36">
        <f t="shared" ref="K261" si="1739">IF(J$4="",0,INT(K260*$A256/461*100)/100)</f>
        <v>0</v>
      </c>
      <c r="L261" s="36">
        <f t="shared" ref="L261" si="1740">IF(K$4="",0,INT(L260*$A256/461*100)/100)</f>
        <v>0</v>
      </c>
      <c r="M261" s="36">
        <f t="shared" ref="M261" si="1741">IF(L$4="",0,INT(M260*$A256/461*100)/100)</f>
        <v>0</v>
      </c>
      <c r="N261" s="36">
        <f t="shared" ref="N261" si="1742">IF(M$4="",0,INT(N260*$A256/461*100)/100)</f>
        <v>0</v>
      </c>
      <c r="O261" s="36">
        <f t="shared" ref="O261" si="1743">IF(N$4="",0,INT(O260*$A256/461*100)/100)</f>
        <v>0</v>
      </c>
      <c r="P261" s="36">
        <f t="shared" ref="P261" si="1744">IF(O$4="",0,INT(P260*$A256/461*100)/100)</f>
        <v>0</v>
      </c>
      <c r="Q261" s="36">
        <f t="shared" ref="Q261" si="1745">IF(P$4="",0,INT(Q260*$A256/461*100)/100)</f>
        <v>0</v>
      </c>
      <c r="R261" s="36">
        <f t="shared" ref="R261" si="1746">IF(Q$4="",0,INT(R260*$A256/461*100)/100)</f>
        <v>0</v>
      </c>
      <c r="S261" s="36">
        <f t="shared" ref="S261" si="1747">IF(R$4="",0,INT(S260*$A256/461*100)/100)</f>
        <v>0</v>
      </c>
      <c r="T261" s="36">
        <f t="shared" ref="T261" si="1748">IF(S$4="",0,INT(T260*$A256/461*100)/100)</f>
        <v>0</v>
      </c>
      <c r="U261" s="36">
        <f t="shared" ref="U261" si="1749">IF(T$4="",0,INT(U260*$A256/461*100)/100)</f>
        <v>0</v>
      </c>
      <c r="V261" s="36">
        <f t="shared" ref="V261" si="1750">IF(U$4="",0,INT(V260*$A256/461*100)/100)</f>
        <v>0</v>
      </c>
      <c r="W261" s="36">
        <f t="shared" ref="W261" si="1751">IF(V$4="",0,INT(W260*$A256/461*100)/100)</f>
        <v>0</v>
      </c>
      <c r="X261" s="36">
        <f t="shared" ref="X261" si="1752">IF(W$4="",0,INT(X260*$A256/461*100)/100)</f>
        <v>0</v>
      </c>
      <c r="Y261" s="37">
        <f t="shared" ref="Y261" si="1753">IF(X$4="",0,INT(Y260*$A256/461*100)/100)</f>
        <v>0</v>
      </c>
      <c r="Z261" s="38">
        <f t="shared" ref="Z261" si="1754">IF(Y$4="",0,INT(Z260*$A256/461*100)/100)</f>
        <v>0</v>
      </c>
      <c r="AA261" s="80">
        <f t="shared" ref="AA261" si="1755">IF(Z$4="",0,INT(AA260*$A256/461*100)/100)</f>
        <v>0</v>
      </c>
    </row>
    <row r="262" spans="1:27" x14ac:dyDescent="0.15">
      <c r="A262" s="48" t="s">
        <v>13</v>
      </c>
      <c r="B262" s="31"/>
      <c r="C262" s="22"/>
      <c r="D262" s="22"/>
      <c r="E262" s="22"/>
      <c r="F262" s="22"/>
      <c r="G262" s="22"/>
      <c r="H262" s="22"/>
      <c r="I262" s="22"/>
      <c r="J262" s="22"/>
      <c r="K262" s="22"/>
      <c r="L262" s="22"/>
      <c r="M262" s="22"/>
      <c r="N262" s="22"/>
      <c r="O262" s="22"/>
      <c r="P262" s="22"/>
      <c r="Q262" s="22"/>
      <c r="R262" s="22"/>
      <c r="S262" s="22"/>
      <c r="T262" s="22"/>
      <c r="U262" s="22"/>
      <c r="V262" s="22"/>
      <c r="W262" s="22"/>
      <c r="X262" s="22"/>
      <c r="Y262" s="23"/>
      <c r="Z262" s="24">
        <f>SUM(B262:Y262)</f>
        <v>0</v>
      </c>
      <c r="AA262" s="81">
        <f>SUM(B262:O262)</f>
        <v>0</v>
      </c>
    </row>
    <row r="263" spans="1:27" ht="14.25" thickBot="1" x14ac:dyDescent="0.2">
      <c r="A263" s="49" t="s">
        <v>14</v>
      </c>
      <c r="B263" s="32"/>
      <c r="C263" s="18"/>
      <c r="D263" s="18"/>
      <c r="E263" s="18"/>
      <c r="F263" s="18"/>
      <c r="G263" s="18"/>
      <c r="H263" s="18"/>
      <c r="I263" s="18"/>
      <c r="J263" s="18"/>
      <c r="K263" s="18"/>
      <c r="L263" s="18"/>
      <c r="M263" s="18"/>
      <c r="N263" s="18"/>
      <c r="O263" s="18"/>
      <c r="P263" s="18"/>
      <c r="Q263" s="18"/>
      <c r="R263" s="18"/>
      <c r="S263" s="18"/>
      <c r="T263" s="18"/>
      <c r="U263" s="18"/>
      <c r="V263" s="18"/>
      <c r="W263" s="18"/>
      <c r="X263" s="18"/>
      <c r="Y263" s="19"/>
      <c r="Z263" s="20">
        <f>SUM(B263:Y263)</f>
        <v>0</v>
      </c>
      <c r="AA263" s="82">
        <f>SUM(B263:O263)</f>
        <v>0</v>
      </c>
    </row>
    <row r="264" spans="1:27" x14ac:dyDescent="0.15">
      <c r="A264" s="50" t="s">
        <v>15</v>
      </c>
      <c r="B264" s="33">
        <f>SUM(B262:B263)</f>
        <v>0</v>
      </c>
      <c r="C264" s="27">
        <f t="shared" ref="C264" si="1756">SUM(C262:C263)</f>
        <v>0</v>
      </c>
      <c r="D264" s="27">
        <f t="shared" ref="D264" si="1757">SUM(D262:D263)</f>
        <v>0</v>
      </c>
      <c r="E264" s="27">
        <f t="shared" ref="E264" si="1758">SUM(E262:E263)</f>
        <v>0</v>
      </c>
      <c r="F264" s="27">
        <f t="shared" ref="F264" si="1759">SUM(F262:F263)</f>
        <v>0</v>
      </c>
      <c r="G264" s="27">
        <f t="shared" ref="G264" si="1760">SUM(G262:G263)</f>
        <v>0</v>
      </c>
      <c r="H264" s="27">
        <f t="shared" ref="H264" si="1761">SUM(H262:H263)</f>
        <v>0</v>
      </c>
      <c r="I264" s="27">
        <f t="shared" ref="I264" si="1762">SUM(I262:I263)</f>
        <v>0</v>
      </c>
      <c r="J264" s="27">
        <f t="shared" ref="J264" si="1763">SUM(J262:J263)</f>
        <v>0</v>
      </c>
      <c r="K264" s="27">
        <f t="shared" ref="K264" si="1764">SUM(K262:K263)</f>
        <v>0</v>
      </c>
      <c r="L264" s="27">
        <f t="shared" ref="L264" si="1765">SUM(L262:L263)</f>
        <v>0</v>
      </c>
      <c r="M264" s="27">
        <f t="shared" ref="M264" si="1766">SUM(M262:M263)</f>
        <v>0</v>
      </c>
      <c r="N264" s="27">
        <f t="shared" ref="N264" si="1767">SUM(N262:N263)</f>
        <v>0</v>
      </c>
      <c r="O264" s="27">
        <f t="shared" ref="O264" si="1768">SUM(O262:O263)</f>
        <v>0</v>
      </c>
      <c r="P264" s="27">
        <f t="shared" ref="P264" si="1769">SUM(P262:P263)</f>
        <v>0</v>
      </c>
      <c r="Q264" s="27">
        <f t="shared" ref="Q264" si="1770">SUM(Q262:Q263)</f>
        <v>0</v>
      </c>
      <c r="R264" s="27">
        <f t="shared" ref="R264" si="1771">SUM(R262:R263)</f>
        <v>0</v>
      </c>
      <c r="S264" s="27">
        <f t="shared" ref="S264" si="1772">SUM(S262:S263)</f>
        <v>0</v>
      </c>
      <c r="T264" s="27">
        <f t="shared" ref="T264" si="1773">SUM(T262:T263)</f>
        <v>0</v>
      </c>
      <c r="U264" s="27">
        <f t="shared" ref="U264" si="1774">SUM(U262:U263)</f>
        <v>0</v>
      </c>
      <c r="V264" s="27">
        <f t="shared" ref="V264" si="1775">SUM(V262:V263)</f>
        <v>0</v>
      </c>
      <c r="W264" s="27">
        <f t="shared" ref="W264" si="1776">SUM(W262:W263)</f>
        <v>0</v>
      </c>
      <c r="X264" s="27">
        <f t="shared" ref="X264" si="1777">SUM(X262:X263)</f>
        <v>0</v>
      </c>
      <c r="Y264" s="28">
        <f t="shared" ref="Y264" si="1778">SUM(Y262:Y263)</f>
        <v>0</v>
      </c>
      <c r="Z264" s="26">
        <f t="shared" ref="Z264" si="1779">SUM(Z262:Z263)</f>
        <v>0</v>
      </c>
      <c r="AA264" s="83">
        <f t="shared" ref="AA264" si="1780">SUM(AA262:AA263)</f>
        <v>0</v>
      </c>
    </row>
    <row r="265" spans="1:27" ht="14.25" thickBot="1" x14ac:dyDescent="0.2">
      <c r="A265" s="58" t="s">
        <v>18</v>
      </c>
      <c r="B265" s="59" t="str">
        <f>IF(B260=0,"0",INT(B264/B260*100)/100)</f>
        <v>0</v>
      </c>
      <c r="C265" s="60" t="str">
        <f t="shared" ref="C265" si="1781">IF(C260=0,"0",INT(C264/C260*100)/100)</f>
        <v>0</v>
      </c>
      <c r="D265" s="60" t="str">
        <f t="shared" ref="D265" si="1782">IF(D260=0,"0",INT(D264/D260*100)/100)</f>
        <v>0</v>
      </c>
      <c r="E265" s="60" t="str">
        <f t="shared" ref="E265" si="1783">IF(E260=0,"0",INT(E264/E260*100)/100)</f>
        <v>0</v>
      </c>
      <c r="F265" s="60" t="str">
        <f t="shared" ref="F265" si="1784">IF(F260=0,"0",INT(F264/F260*100)/100)</f>
        <v>0</v>
      </c>
      <c r="G265" s="60" t="str">
        <f t="shared" ref="G265" si="1785">IF(G260=0,"0",INT(G264/G260*100)/100)</f>
        <v>0</v>
      </c>
      <c r="H265" s="60" t="str">
        <f t="shared" ref="H265" si="1786">IF(H260=0,"0",INT(H264/H260*100)/100)</f>
        <v>0</v>
      </c>
      <c r="I265" s="60" t="str">
        <f t="shared" ref="I265" si="1787">IF(I260=0,"0",INT(I264/I260*100)/100)</f>
        <v>0</v>
      </c>
      <c r="J265" s="60" t="str">
        <f t="shared" ref="J265" si="1788">IF(J260=0,"0",INT(J264/J260*100)/100)</f>
        <v>0</v>
      </c>
      <c r="K265" s="60" t="str">
        <f t="shared" ref="K265" si="1789">IF(K260=0,"0",INT(K264/K260*100)/100)</f>
        <v>0</v>
      </c>
      <c r="L265" s="60" t="str">
        <f t="shared" ref="L265" si="1790">IF(L260=0,"0",INT(L264/L260*100)/100)</f>
        <v>0</v>
      </c>
      <c r="M265" s="60" t="str">
        <f t="shared" ref="M265" si="1791">IF(M260=0,"0",INT(M264/M260*100)/100)</f>
        <v>0</v>
      </c>
      <c r="N265" s="60" t="str">
        <f t="shared" ref="N265" si="1792">IF(N260=0,"0",INT(N264/N260*100)/100)</f>
        <v>0</v>
      </c>
      <c r="O265" s="60" t="str">
        <f t="shared" ref="O265" si="1793">IF(O260=0,"0",INT(O264/O260*100)/100)</f>
        <v>0</v>
      </c>
      <c r="P265" s="60" t="str">
        <f t="shared" ref="P265" si="1794">IF(P260=0,"0",INT(P264/P260*100)/100)</f>
        <v>0</v>
      </c>
      <c r="Q265" s="60" t="str">
        <f t="shared" ref="Q265" si="1795">IF(Q260=0,"0",INT(Q264/Q260*100)/100)</f>
        <v>0</v>
      </c>
      <c r="R265" s="60" t="str">
        <f t="shared" ref="R265" si="1796">IF(R260=0,"0",INT(R264/R260*100)/100)</f>
        <v>0</v>
      </c>
      <c r="S265" s="60" t="str">
        <f t="shared" ref="S265" si="1797">IF(S260=0,"0",INT(S264/S260*100)/100)</f>
        <v>0</v>
      </c>
      <c r="T265" s="60" t="str">
        <f t="shared" ref="T265" si="1798">IF(T260=0,"0",INT(T264/T260*100)/100)</f>
        <v>0</v>
      </c>
      <c r="U265" s="60" t="str">
        <f t="shared" ref="U265" si="1799">IF(U260=0,"0",INT(U264/U260*100)/100)</f>
        <v>0</v>
      </c>
      <c r="V265" s="60" t="str">
        <f t="shared" ref="V265" si="1800">IF(V260=0,"0",INT(V264/V260*100)/100)</f>
        <v>0</v>
      </c>
      <c r="W265" s="60" t="str">
        <f t="shared" ref="W265" si="1801">IF(W260=0,"0",INT(W264/W260*100)/100)</f>
        <v>0</v>
      </c>
      <c r="X265" s="60" t="str">
        <f t="shared" ref="X265" si="1802">IF(X260=0,"0",INT(X264/X260*100)/100)</f>
        <v>0</v>
      </c>
      <c r="Y265" s="61" t="str">
        <f t="shared" ref="Y265" si="1803">IF(Y260=0,"0",INT(Y264/Y260*100)/100)</f>
        <v>0</v>
      </c>
      <c r="Z265" s="62" t="str">
        <f t="shared" ref="Z265" si="1804">IF(Z260=0,"0",INT(Z264/Z260*100)/100)</f>
        <v>0</v>
      </c>
      <c r="AA265" s="84" t="str">
        <f t="shared" ref="AA265" si="1805">IF(AA260=0,"0",INT(AA264/AA260*100)/100)</f>
        <v>0</v>
      </c>
    </row>
    <row r="266" spans="1:27" ht="14.25" thickBot="1" x14ac:dyDescent="0.2">
      <c r="A266" s="64" t="s">
        <v>20</v>
      </c>
      <c r="B266" s="65"/>
      <c r="C266" s="65"/>
      <c r="D266" s="65"/>
      <c r="E266" s="65"/>
      <c r="F266" s="65"/>
      <c r="G266" s="65"/>
      <c r="H266" s="65"/>
      <c r="I266" s="65"/>
      <c r="J266" s="65"/>
      <c r="K266" s="65"/>
      <c r="L266" s="65"/>
      <c r="M266" s="65"/>
      <c r="N266" s="65"/>
      <c r="O266" s="65"/>
      <c r="P266" s="65"/>
      <c r="Q266" s="65"/>
      <c r="R266" s="65"/>
      <c r="S266" s="65"/>
      <c r="T266" s="65"/>
      <c r="U266" s="65"/>
      <c r="V266" s="65"/>
      <c r="W266" s="65"/>
      <c r="X266" s="65"/>
      <c r="Y266" s="65"/>
      <c r="Z266" s="65"/>
      <c r="AA266" s="66"/>
    </row>
    <row r="267" spans="1:27" ht="14.25" thickTop="1" x14ac:dyDescent="0.15">
      <c r="A267" s="67" t="s">
        <v>9</v>
      </c>
      <c r="B267" s="231" t="s">
        <v>1</v>
      </c>
      <c r="C267" s="221"/>
      <c r="D267" s="222"/>
      <c r="E267" s="220" t="s">
        <v>2</v>
      </c>
      <c r="F267" s="221"/>
      <c r="G267" s="222"/>
      <c r="H267" s="220" t="s">
        <v>3</v>
      </c>
      <c r="I267" s="221"/>
      <c r="J267" s="222"/>
      <c r="K267" s="220" t="s">
        <v>12</v>
      </c>
      <c r="L267" s="221"/>
      <c r="M267" s="222"/>
      <c r="N267" s="229" t="s">
        <v>19</v>
      </c>
      <c r="O267" s="221"/>
      <c r="P267" s="221"/>
      <c r="Q267" s="221"/>
      <c r="R267" s="221"/>
      <c r="S267" s="221"/>
      <c r="T267" s="221"/>
      <c r="U267" s="221"/>
      <c r="V267" s="221"/>
      <c r="W267" s="221"/>
      <c r="X267" s="221"/>
      <c r="Y267" s="221"/>
      <c r="Z267" s="221"/>
      <c r="AA267" s="230"/>
    </row>
    <row r="268" spans="1:27" ht="14.25" thickBot="1" x14ac:dyDescent="0.2">
      <c r="A268" s="70">
        <f>A254+1</f>
        <v>20</v>
      </c>
      <c r="B268" s="224"/>
      <c r="C268" s="224"/>
      <c r="D268" s="225"/>
      <c r="E268" s="223"/>
      <c r="F268" s="224"/>
      <c r="G268" s="225"/>
      <c r="H268" s="223"/>
      <c r="I268" s="224"/>
      <c r="J268" s="225"/>
      <c r="K268" s="223"/>
      <c r="L268" s="224"/>
      <c r="M268" s="225"/>
      <c r="N268" s="226"/>
      <c r="O268" s="227"/>
      <c r="P268" s="227"/>
      <c r="Q268" s="227"/>
      <c r="R268" s="227"/>
      <c r="S268" s="227"/>
      <c r="T268" s="227"/>
      <c r="U268" s="227"/>
      <c r="V268" s="227"/>
      <c r="W268" s="227"/>
      <c r="X268" s="227"/>
      <c r="Y268" s="227"/>
      <c r="Z268" s="227"/>
      <c r="AA268" s="228"/>
    </row>
    <row r="269" spans="1:27" ht="14.25" thickBot="1" x14ac:dyDescent="0.2">
      <c r="A269" s="34" t="s">
        <v>8</v>
      </c>
      <c r="B269" s="55" t="s">
        <v>4</v>
      </c>
      <c r="C269" s="56"/>
      <c r="D269" s="56"/>
      <c r="E269" s="56"/>
      <c r="F269" s="56"/>
      <c r="G269" s="56"/>
      <c r="H269" s="56"/>
      <c r="I269" s="56"/>
      <c r="J269" s="56"/>
      <c r="K269" s="56"/>
      <c r="L269" s="56"/>
      <c r="M269" s="56"/>
      <c r="N269" s="56"/>
      <c r="O269" s="56"/>
      <c r="P269" s="56"/>
      <c r="Q269" s="56"/>
      <c r="R269" s="56"/>
      <c r="S269" s="56"/>
      <c r="T269" s="56"/>
      <c r="U269" s="56"/>
      <c r="V269" s="56"/>
      <c r="W269" s="56"/>
      <c r="X269" s="56"/>
      <c r="Y269" s="57"/>
      <c r="Z269" s="40"/>
      <c r="AA269" s="41"/>
    </row>
    <row r="270" spans="1:27" ht="14.25" thickBot="1" x14ac:dyDescent="0.2">
      <c r="A270" s="69"/>
      <c r="B270" s="51">
        <v>0.29166666666666669</v>
      </c>
      <c r="C270" s="52">
        <v>0.33333333333333298</v>
      </c>
      <c r="D270" s="52">
        <v>0.375</v>
      </c>
      <c r="E270" s="52">
        <v>0.41666666666666702</v>
      </c>
      <c r="F270" s="52">
        <v>0.45833333333333298</v>
      </c>
      <c r="G270" s="52">
        <v>0.5</v>
      </c>
      <c r="H270" s="52">
        <v>0.54166666666666696</v>
      </c>
      <c r="I270" s="52">
        <v>0.58333333333333304</v>
      </c>
      <c r="J270" s="52">
        <v>0.625</v>
      </c>
      <c r="K270" s="52">
        <v>0.66666666666666696</v>
      </c>
      <c r="L270" s="52">
        <v>0.70833333333333004</v>
      </c>
      <c r="M270" s="52">
        <v>0.749999999999996</v>
      </c>
      <c r="N270" s="53">
        <v>0.79166666666666297</v>
      </c>
      <c r="O270" s="53">
        <v>0.83333333333333004</v>
      </c>
      <c r="P270" s="53">
        <v>0.874999999999996</v>
      </c>
      <c r="Q270" s="53">
        <v>0.91666666666666297</v>
      </c>
      <c r="R270" s="53">
        <v>0.95833333333333004</v>
      </c>
      <c r="S270" s="53">
        <v>0.999999999999997</v>
      </c>
      <c r="T270" s="53">
        <v>1.0416666666666601</v>
      </c>
      <c r="U270" s="53">
        <v>1.0833333333333299</v>
      </c>
      <c r="V270" s="53">
        <v>1.125</v>
      </c>
      <c r="W270" s="53">
        <v>1.1666666666666601</v>
      </c>
      <c r="X270" s="53">
        <v>1.2083333333333299</v>
      </c>
      <c r="Y270" s="54">
        <v>1.25</v>
      </c>
      <c r="Z270" s="8" t="s">
        <v>11</v>
      </c>
      <c r="AA270" s="76" t="s">
        <v>10</v>
      </c>
    </row>
    <row r="271" spans="1:27" x14ac:dyDescent="0.15">
      <c r="A271" s="68" t="s">
        <v>6</v>
      </c>
      <c r="B271" s="7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6"/>
      <c r="Z271" s="10">
        <f>SUM(B271:Y271)</f>
        <v>0</v>
      </c>
      <c r="AA271" s="77">
        <f>SUM(B271:O271)</f>
        <v>0</v>
      </c>
    </row>
    <row r="272" spans="1:27" x14ac:dyDescent="0.15">
      <c r="A272" s="43" t="s">
        <v>5</v>
      </c>
      <c r="B272" s="7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6"/>
      <c r="Z272" s="10">
        <f t="shared" ref="Z272:Z274" si="1806">SUM(B272:Y272)</f>
        <v>0</v>
      </c>
      <c r="AA272" s="77">
        <f t="shared" ref="AA272:AA274" si="1807">SUM(B272:O272)</f>
        <v>0</v>
      </c>
    </row>
    <row r="273" spans="1:27" ht="14.25" thickBot="1" x14ac:dyDescent="0.2">
      <c r="A273" s="44" t="s">
        <v>7</v>
      </c>
      <c r="B273" s="4"/>
      <c r="C273" s="2"/>
      <c r="D273" s="2"/>
      <c r="E273" s="2"/>
      <c r="F273" s="2"/>
      <c r="G273" s="2"/>
      <c r="H273" s="2"/>
      <c r="I273" s="2"/>
      <c r="J273" s="2"/>
      <c r="K273" s="2"/>
      <c r="L273" s="2"/>
      <c r="M273" s="2"/>
      <c r="N273" s="2"/>
      <c r="O273" s="2"/>
      <c r="P273" s="2"/>
      <c r="Q273" s="2"/>
      <c r="R273" s="2"/>
      <c r="S273" s="2"/>
      <c r="T273" s="2"/>
      <c r="U273" s="2"/>
      <c r="V273" s="2"/>
      <c r="W273" s="2"/>
      <c r="X273" s="2"/>
      <c r="Y273" s="3"/>
      <c r="Z273" s="12">
        <f t="shared" si="1806"/>
        <v>0</v>
      </c>
      <c r="AA273" s="78">
        <f t="shared" si="1807"/>
        <v>0</v>
      </c>
    </row>
    <row r="274" spans="1:27" ht="14.25" thickBot="1" x14ac:dyDescent="0.2">
      <c r="A274" s="45" t="s">
        <v>16</v>
      </c>
      <c r="B274" s="30">
        <f>SUM(B271:B273)</f>
        <v>0</v>
      </c>
      <c r="C274" s="15">
        <f t="shared" ref="C274" si="1808">SUM(C271:C273)</f>
        <v>0</v>
      </c>
      <c r="D274" s="15">
        <f t="shared" ref="D274" si="1809">SUM(D271:D273)</f>
        <v>0</v>
      </c>
      <c r="E274" s="15">
        <f t="shared" ref="E274" si="1810">SUM(E271:E273)</f>
        <v>0</v>
      </c>
      <c r="F274" s="15">
        <f t="shared" ref="F274" si="1811">SUM(F271:F273)</f>
        <v>0</v>
      </c>
      <c r="G274" s="15">
        <f t="shared" ref="G274" si="1812">SUM(G271:G273)</f>
        <v>0</v>
      </c>
      <c r="H274" s="15">
        <f t="shared" ref="H274" si="1813">SUM(H271:H273)</f>
        <v>0</v>
      </c>
      <c r="I274" s="15">
        <f t="shared" ref="I274" si="1814">SUM(I271:I273)</f>
        <v>0</v>
      </c>
      <c r="J274" s="15">
        <f t="shared" ref="J274" si="1815">SUM(J271:J273)</f>
        <v>0</v>
      </c>
      <c r="K274" s="15">
        <f t="shared" ref="K274" si="1816">SUM(K271:K273)</f>
        <v>0</v>
      </c>
      <c r="L274" s="15">
        <f t="shared" ref="L274" si="1817">SUM(L271:L273)</f>
        <v>0</v>
      </c>
      <c r="M274" s="15">
        <f t="shared" ref="M274" si="1818">SUM(M271:M273)</f>
        <v>0</v>
      </c>
      <c r="N274" s="15">
        <f t="shared" ref="N274" si="1819">SUM(N271:N273)</f>
        <v>0</v>
      </c>
      <c r="O274" s="15">
        <f t="shared" ref="O274" si="1820">SUM(O271:O273)</f>
        <v>0</v>
      </c>
      <c r="P274" s="15">
        <f t="shared" ref="P274" si="1821">SUM(P271:P273)</f>
        <v>0</v>
      </c>
      <c r="Q274" s="15">
        <f t="shared" ref="Q274" si="1822">SUM(Q271:Q273)</f>
        <v>0</v>
      </c>
      <c r="R274" s="15">
        <f t="shared" ref="R274" si="1823">SUM(R271:R273)</f>
        <v>0</v>
      </c>
      <c r="S274" s="15">
        <f t="shared" ref="S274" si="1824">SUM(S271:S273)</f>
        <v>0</v>
      </c>
      <c r="T274" s="15">
        <f t="shared" ref="T274" si="1825">SUM(T271:T273)</f>
        <v>0</v>
      </c>
      <c r="U274" s="15">
        <f t="shared" ref="U274" si="1826">SUM(U271:U273)</f>
        <v>0</v>
      </c>
      <c r="V274" s="15">
        <f t="shared" ref="V274" si="1827">SUM(V271:V273)</f>
        <v>0</v>
      </c>
      <c r="W274" s="15">
        <f t="shared" ref="W274" si="1828">SUM(W271:W273)</f>
        <v>0</v>
      </c>
      <c r="X274" s="15">
        <f t="shared" ref="X274" si="1829">SUM(X271:X273)</f>
        <v>0</v>
      </c>
      <c r="Y274" s="16">
        <f t="shared" ref="Y274" si="1830">SUM(Y271:Y273)</f>
        <v>0</v>
      </c>
      <c r="Z274" s="14">
        <f t="shared" si="1806"/>
        <v>0</v>
      </c>
      <c r="AA274" s="79">
        <f t="shared" si="1807"/>
        <v>0</v>
      </c>
    </row>
    <row r="275" spans="1:27" ht="41.25" thickBot="1" x14ac:dyDescent="0.2">
      <c r="A275" s="46" t="s">
        <v>31</v>
      </c>
      <c r="B275" s="35">
        <f>IF(A$4="",0,INT(B274*$A270/461*100)/100)</f>
        <v>0</v>
      </c>
      <c r="C275" s="36">
        <f t="shared" ref="C275" si="1831">IF(B$4="",0,INT(C274*$A270/461*100)/100)</f>
        <v>0</v>
      </c>
      <c r="D275" s="36">
        <f t="shared" ref="D275" si="1832">IF(C$4="",0,INT(D274*$A270/461*100)/100)</f>
        <v>0</v>
      </c>
      <c r="E275" s="36">
        <f t="shared" ref="E275" si="1833">IF(D$4="",0,INT(E274*$A270/461*100)/100)</f>
        <v>0</v>
      </c>
      <c r="F275" s="36">
        <f t="shared" ref="F275" si="1834">IF(E$4="",0,INT(F274*$A270/461*100)/100)</f>
        <v>0</v>
      </c>
      <c r="G275" s="36">
        <f t="shared" ref="G275" si="1835">IF(F$4="",0,INT(G274*$A270/461*100)/100)</f>
        <v>0</v>
      </c>
      <c r="H275" s="36">
        <f t="shared" ref="H275" si="1836">IF(G$4="",0,INT(H274*$A270/461*100)/100)</f>
        <v>0</v>
      </c>
      <c r="I275" s="36">
        <f t="shared" ref="I275" si="1837">IF(H$4="",0,INT(I274*$A270/461*100)/100)</f>
        <v>0</v>
      </c>
      <c r="J275" s="36">
        <f t="shared" ref="J275" si="1838">IF(I$4="",0,INT(J274*$A270/461*100)/100)</f>
        <v>0</v>
      </c>
      <c r="K275" s="36">
        <f t="shared" ref="K275" si="1839">IF(J$4="",0,INT(K274*$A270/461*100)/100)</f>
        <v>0</v>
      </c>
      <c r="L275" s="36">
        <f t="shared" ref="L275" si="1840">IF(K$4="",0,INT(L274*$A270/461*100)/100)</f>
        <v>0</v>
      </c>
      <c r="M275" s="36">
        <f t="shared" ref="M275" si="1841">IF(L$4="",0,INT(M274*$A270/461*100)/100)</f>
        <v>0</v>
      </c>
      <c r="N275" s="36">
        <f t="shared" ref="N275" si="1842">IF(M$4="",0,INT(N274*$A270/461*100)/100)</f>
        <v>0</v>
      </c>
      <c r="O275" s="36">
        <f t="shared" ref="O275" si="1843">IF(N$4="",0,INT(O274*$A270/461*100)/100)</f>
        <v>0</v>
      </c>
      <c r="P275" s="36">
        <f t="shared" ref="P275" si="1844">IF(O$4="",0,INT(P274*$A270/461*100)/100)</f>
        <v>0</v>
      </c>
      <c r="Q275" s="36">
        <f t="shared" ref="Q275" si="1845">IF(P$4="",0,INT(Q274*$A270/461*100)/100)</f>
        <v>0</v>
      </c>
      <c r="R275" s="36">
        <f t="shared" ref="R275" si="1846">IF(Q$4="",0,INT(R274*$A270/461*100)/100)</f>
        <v>0</v>
      </c>
      <c r="S275" s="36">
        <f t="shared" ref="S275" si="1847">IF(R$4="",0,INT(S274*$A270/461*100)/100)</f>
        <v>0</v>
      </c>
      <c r="T275" s="36">
        <f t="shared" ref="T275" si="1848">IF(S$4="",0,INT(T274*$A270/461*100)/100)</f>
        <v>0</v>
      </c>
      <c r="U275" s="36">
        <f t="shared" ref="U275" si="1849">IF(T$4="",0,INT(U274*$A270/461*100)/100)</f>
        <v>0</v>
      </c>
      <c r="V275" s="36">
        <f t="shared" ref="V275" si="1850">IF(U$4="",0,INT(V274*$A270/461*100)/100)</f>
        <v>0</v>
      </c>
      <c r="W275" s="36">
        <f t="shared" ref="W275" si="1851">IF(V$4="",0,INT(W274*$A270/461*100)/100)</f>
        <v>0</v>
      </c>
      <c r="X275" s="36">
        <f t="shared" ref="X275" si="1852">IF(W$4="",0,INT(X274*$A270/461*100)/100)</f>
        <v>0</v>
      </c>
      <c r="Y275" s="37">
        <f t="shared" ref="Y275" si="1853">IF(X$4="",0,INT(Y274*$A270/461*100)/100)</f>
        <v>0</v>
      </c>
      <c r="Z275" s="38">
        <f t="shared" ref="Z275" si="1854">IF(Y$4="",0,INT(Z274*$A270/461*100)/100)</f>
        <v>0</v>
      </c>
      <c r="AA275" s="80">
        <f t="shared" ref="AA275" si="1855">IF(Z$4="",0,INT(AA274*$A270/461*100)/100)</f>
        <v>0</v>
      </c>
    </row>
    <row r="276" spans="1:27" x14ac:dyDescent="0.15">
      <c r="A276" s="48" t="s">
        <v>13</v>
      </c>
      <c r="B276" s="31"/>
      <c r="C276" s="22"/>
      <c r="D276" s="22"/>
      <c r="E276" s="22"/>
      <c r="F276" s="22"/>
      <c r="G276" s="22"/>
      <c r="H276" s="22"/>
      <c r="I276" s="22"/>
      <c r="J276" s="22"/>
      <c r="K276" s="22"/>
      <c r="L276" s="22"/>
      <c r="M276" s="22"/>
      <c r="N276" s="22"/>
      <c r="O276" s="22"/>
      <c r="P276" s="22"/>
      <c r="Q276" s="22"/>
      <c r="R276" s="22"/>
      <c r="S276" s="22"/>
      <c r="T276" s="22"/>
      <c r="U276" s="22"/>
      <c r="V276" s="22"/>
      <c r="W276" s="22"/>
      <c r="X276" s="22"/>
      <c r="Y276" s="23"/>
      <c r="Z276" s="24">
        <f>SUM(B276:Y276)</f>
        <v>0</v>
      </c>
      <c r="AA276" s="81">
        <f>SUM(B276:O276)</f>
        <v>0</v>
      </c>
    </row>
    <row r="277" spans="1:27" ht="14.25" thickBot="1" x14ac:dyDescent="0.2">
      <c r="A277" s="49" t="s">
        <v>14</v>
      </c>
      <c r="B277" s="32"/>
      <c r="C277" s="18"/>
      <c r="D277" s="18"/>
      <c r="E277" s="18"/>
      <c r="F277" s="18"/>
      <c r="G277" s="18"/>
      <c r="H277" s="18"/>
      <c r="I277" s="18"/>
      <c r="J277" s="18"/>
      <c r="K277" s="18"/>
      <c r="L277" s="18"/>
      <c r="M277" s="18"/>
      <c r="N277" s="18"/>
      <c r="O277" s="18"/>
      <c r="P277" s="18"/>
      <c r="Q277" s="18"/>
      <c r="R277" s="18"/>
      <c r="S277" s="18"/>
      <c r="T277" s="18"/>
      <c r="U277" s="18"/>
      <c r="V277" s="18"/>
      <c r="W277" s="18"/>
      <c r="X277" s="18"/>
      <c r="Y277" s="19"/>
      <c r="Z277" s="20">
        <f>SUM(B277:Y277)</f>
        <v>0</v>
      </c>
      <c r="AA277" s="82">
        <f>SUM(B277:O277)</f>
        <v>0</v>
      </c>
    </row>
    <row r="278" spans="1:27" x14ac:dyDescent="0.15">
      <c r="A278" s="50" t="s">
        <v>15</v>
      </c>
      <c r="B278" s="33">
        <f>SUM(B276:B277)</f>
        <v>0</v>
      </c>
      <c r="C278" s="27">
        <f t="shared" ref="C278" si="1856">SUM(C276:C277)</f>
        <v>0</v>
      </c>
      <c r="D278" s="27">
        <f t="shared" ref="D278" si="1857">SUM(D276:D277)</f>
        <v>0</v>
      </c>
      <c r="E278" s="27">
        <f t="shared" ref="E278" si="1858">SUM(E276:E277)</f>
        <v>0</v>
      </c>
      <c r="F278" s="27">
        <f t="shared" ref="F278" si="1859">SUM(F276:F277)</f>
        <v>0</v>
      </c>
      <c r="G278" s="27">
        <f t="shared" ref="G278" si="1860">SUM(G276:G277)</f>
        <v>0</v>
      </c>
      <c r="H278" s="27">
        <f t="shared" ref="H278" si="1861">SUM(H276:H277)</f>
        <v>0</v>
      </c>
      <c r="I278" s="27">
        <f t="shared" ref="I278" si="1862">SUM(I276:I277)</f>
        <v>0</v>
      </c>
      <c r="J278" s="27">
        <f t="shared" ref="J278" si="1863">SUM(J276:J277)</f>
        <v>0</v>
      </c>
      <c r="K278" s="27">
        <f t="shared" ref="K278" si="1864">SUM(K276:K277)</f>
        <v>0</v>
      </c>
      <c r="L278" s="27">
        <f t="shared" ref="L278" si="1865">SUM(L276:L277)</f>
        <v>0</v>
      </c>
      <c r="M278" s="27">
        <f t="shared" ref="M278" si="1866">SUM(M276:M277)</f>
        <v>0</v>
      </c>
      <c r="N278" s="27">
        <f t="shared" ref="N278" si="1867">SUM(N276:N277)</f>
        <v>0</v>
      </c>
      <c r="O278" s="27">
        <f t="shared" ref="O278" si="1868">SUM(O276:O277)</f>
        <v>0</v>
      </c>
      <c r="P278" s="27">
        <f t="shared" ref="P278" si="1869">SUM(P276:P277)</f>
        <v>0</v>
      </c>
      <c r="Q278" s="27">
        <f t="shared" ref="Q278" si="1870">SUM(Q276:Q277)</f>
        <v>0</v>
      </c>
      <c r="R278" s="27">
        <f t="shared" ref="R278" si="1871">SUM(R276:R277)</f>
        <v>0</v>
      </c>
      <c r="S278" s="27">
        <f t="shared" ref="S278" si="1872">SUM(S276:S277)</f>
        <v>0</v>
      </c>
      <c r="T278" s="27">
        <f t="shared" ref="T278" si="1873">SUM(T276:T277)</f>
        <v>0</v>
      </c>
      <c r="U278" s="27">
        <f t="shared" ref="U278" si="1874">SUM(U276:U277)</f>
        <v>0</v>
      </c>
      <c r="V278" s="27">
        <f t="shared" ref="V278" si="1875">SUM(V276:V277)</f>
        <v>0</v>
      </c>
      <c r="W278" s="27">
        <f t="shared" ref="W278" si="1876">SUM(W276:W277)</f>
        <v>0</v>
      </c>
      <c r="X278" s="27">
        <f t="shared" ref="X278" si="1877">SUM(X276:X277)</f>
        <v>0</v>
      </c>
      <c r="Y278" s="28">
        <f t="shared" ref="Y278" si="1878">SUM(Y276:Y277)</f>
        <v>0</v>
      </c>
      <c r="Z278" s="26">
        <f t="shared" ref="Z278" si="1879">SUM(Z276:Z277)</f>
        <v>0</v>
      </c>
      <c r="AA278" s="83">
        <f t="shared" ref="AA278" si="1880">SUM(AA276:AA277)</f>
        <v>0</v>
      </c>
    </row>
    <row r="279" spans="1:27" ht="14.25" thickBot="1" x14ac:dyDescent="0.2">
      <c r="A279" s="58" t="s">
        <v>18</v>
      </c>
      <c r="B279" s="59" t="str">
        <f>IF(B274=0,"0",INT(B278/B274*100)/100)</f>
        <v>0</v>
      </c>
      <c r="C279" s="60" t="str">
        <f t="shared" ref="C279" si="1881">IF(C274=0,"0",INT(C278/C274*100)/100)</f>
        <v>0</v>
      </c>
      <c r="D279" s="60" t="str">
        <f t="shared" ref="D279" si="1882">IF(D274=0,"0",INT(D278/D274*100)/100)</f>
        <v>0</v>
      </c>
      <c r="E279" s="60" t="str">
        <f t="shared" ref="E279" si="1883">IF(E274=0,"0",INT(E278/E274*100)/100)</f>
        <v>0</v>
      </c>
      <c r="F279" s="60" t="str">
        <f t="shared" ref="F279" si="1884">IF(F274=0,"0",INT(F278/F274*100)/100)</f>
        <v>0</v>
      </c>
      <c r="G279" s="60" t="str">
        <f t="shared" ref="G279" si="1885">IF(G274=0,"0",INT(G278/G274*100)/100)</f>
        <v>0</v>
      </c>
      <c r="H279" s="60" t="str">
        <f t="shared" ref="H279" si="1886">IF(H274=0,"0",INT(H278/H274*100)/100)</f>
        <v>0</v>
      </c>
      <c r="I279" s="60" t="str">
        <f t="shared" ref="I279" si="1887">IF(I274=0,"0",INT(I278/I274*100)/100)</f>
        <v>0</v>
      </c>
      <c r="J279" s="60" t="str">
        <f t="shared" ref="J279" si="1888">IF(J274=0,"0",INT(J278/J274*100)/100)</f>
        <v>0</v>
      </c>
      <c r="K279" s="60" t="str">
        <f t="shared" ref="K279" si="1889">IF(K274=0,"0",INT(K278/K274*100)/100)</f>
        <v>0</v>
      </c>
      <c r="L279" s="60" t="str">
        <f t="shared" ref="L279" si="1890">IF(L274=0,"0",INT(L278/L274*100)/100)</f>
        <v>0</v>
      </c>
      <c r="M279" s="60" t="str">
        <f t="shared" ref="M279" si="1891">IF(M274=0,"0",INT(M278/M274*100)/100)</f>
        <v>0</v>
      </c>
      <c r="N279" s="60" t="str">
        <f t="shared" ref="N279" si="1892">IF(N274=0,"0",INT(N278/N274*100)/100)</f>
        <v>0</v>
      </c>
      <c r="O279" s="60" t="str">
        <f t="shared" ref="O279" si="1893">IF(O274=0,"0",INT(O278/O274*100)/100)</f>
        <v>0</v>
      </c>
      <c r="P279" s="60" t="str">
        <f t="shared" ref="P279" si="1894">IF(P274=0,"0",INT(P278/P274*100)/100)</f>
        <v>0</v>
      </c>
      <c r="Q279" s="60" t="str">
        <f t="shared" ref="Q279" si="1895">IF(Q274=0,"0",INT(Q278/Q274*100)/100)</f>
        <v>0</v>
      </c>
      <c r="R279" s="60" t="str">
        <f t="shared" ref="R279" si="1896">IF(R274=0,"0",INT(R278/R274*100)/100)</f>
        <v>0</v>
      </c>
      <c r="S279" s="60" t="str">
        <f t="shared" ref="S279" si="1897">IF(S274=0,"0",INT(S278/S274*100)/100)</f>
        <v>0</v>
      </c>
      <c r="T279" s="60" t="str">
        <f t="shared" ref="T279" si="1898">IF(T274=0,"0",INT(T278/T274*100)/100)</f>
        <v>0</v>
      </c>
      <c r="U279" s="60" t="str">
        <f t="shared" ref="U279" si="1899">IF(U274=0,"0",INT(U278/U274*100)/100)</f>
        <v>0</v>
      </c>
      <c r="V279" s="60" t="str">
        <f t="shared" ref="V279" si="1900">IF(V274=0,"0",INT(V278/V274*100)/100)</f>
        <v>0</v>
      </c>
      <c r="W279" s="60" t="str">
        <f t="shared" ref="W279" si="1901">IF(W274=0,"0",INT(W278/W274*100)/100)</f>
        <v>0</v>
      </c>
      <c r="X279" s="60" t="str">
        <f t="shared" ref="X279" si="1902">IF(X274=0,"0",INT(X278/X274*100)/100)</f>
        <v>0</v>
      </c>
      <c r="Y279" s="61" t="str">
        <f t="shared" ref="Y279" si="1903">IF(Y274=0,"0",INT(Y278/Y274*100)/100)</f>
        <v>0</v>
      </c>
      <c r="Z279" s="62" t="str">
        <f t="shared" ref="Z279" si="1904">IF(Z274=0,"0",INT(Z278/Z274*100)/100)</f>
        <v>0</v>
      </c>
      <c r="AA279" s="84" t="str">
        <f t="shared" ref="AA279" si="1905">IF(AA274=0,"0",INT(AA278/AA274*100)/100)</f>
        <v>0</v>
      </c>
    </row>
    <row r="280" spans="1:27" ht="14.25" thickBot="1" x14ac:dyDescent="0.2">
      <c r="A280" s="64" t="s">
        <v>20</v>
      </c>
      <c r="B280" s="65"/>
      <c r="C280" s="65"/>
      <c r="D280" s="65"/>
      <c r="E280" s="65"/>
      <c r="F280" s="65"/>
      <c r="G280" s="65"/>
      <c r="H280" s="65"/>
      <c r="I280" s="65"/>
      <c r="J280" s="65"/>
      <c r="K280" s="65"/>
      <c r="L280" s="65"/>
      <c r="M280" s="65"/>
      <c r="N280" s="65"/>
      <c r="O280" s="65"/>
      <c r="P280" s="65"/>
      <c r="Q280" s="65"/>
      <c r="R280" s="65"/>
      <c r="S280" s="65"/>
      <c r="T280" s="65"/>
      <c r="U280" s="65"/>
      <c r="V280" s="65"/>
      <c r="W280" s="65"/>
      <c r="X280" s="65"/>
      <c r="Y280" s="65"/>
      <c r="Z280" s="65"/>
      <c r="AA280" s="66"/>
    </row>
    <row r="281" spans="1:27" ht="14.25" thickTop="1" x14ac:dyDescent="0.15"/>
  </sheetData>
  <mergeCells count="200">
    <mergeCell ref="B268:D268"/>
    <mergeCell ref="E268:G268"/>
    <mergeCell ref="H268:J268"/>
    <mergeCell ref="K268:M268"/>
    <mergeCell ref="N268:AA268"/>
    <mergeCell ref="B240:D240"/>
    <mergeCell ref="E240:G240"/>
    <mergeCell ref="H240:J240"/>
    <mergeCell ref="K240:M240"/>
    <mergeCell ref="N240:AA240"/>
    <mergeCell ref="B254:D254"/>
    <mergeCell ref="E254:G254"/>
    <mergeCell ref="H254:J254"/>
    <mergeCell ref="K254:M254"/>
    <mergeCell ref="N254:AA254"/>
    <mergeCell ref="B267:D267"/>
    <mergeCell ref="E267:G267"/>
    <mergeCell ref="H267:J267"/>
    <mergeCell ref="K267:M267"/>
    <mergeCell ref="N267:AA267"/>
    <mergeCell ref="B226:D226"/>
    <mergeCell ref="E226:G226"/>
    <mergeCell ref="H226:J226"/>
    <mergeCell ref="K226:M226"/>
    <mergeCell ref="N226:AA226"/>
    <mergeCell ref="B253:D253"/>
    <mergeCell ref="E253:G253"/>
    <mergeCell ref="H253:J253"/>
    <mergeCell ref="K253:M253"/>
    <mergeCell ref="N253:AA253"/>
    <mergeCell ref="B239:D239"/>
    <mergeCell ref="E239:G239"/>
    <mergeCell ref="H239:J239"/>
    <mergeCell ref="K239:M239"/>
    <mergeCell ref="N239:AA239"/>
    <mergeCell ref="B225:D225"/>
    <mergeCell ref="E225:G225"/>
    <mergeCell ref="H225:J225"/>
    <mergeCell ref="K225:M225"/>
    <mergeCell ref="N225:AA225"/>
    <mergeCell ref="B211:D211"/>
    <mergeCell ref="E211:G211"/>
    <mergeCell ref="H211:J211"/>
    <mergeCell ref="K211:M211"/>
    <mergeCell ref="N211:AA211"/>
    <mergeCell ref="B212:D212"/>
    <mergeCell ref="E212:G212"/>
    <mergeCell ref="H212:J212"/>
    <mergeCell ref="K212:M212"/>
    <mergeCell ref="N212:AA212"/>
    <mergeCell ref="B197:D197"/>
    <mergeCell ref="E197:G197"/>
    <mergeCell ref="H197:J197"/>
    <mergeCell ref="K197:M197"/>
    <mergeCell ref="N197:AA197"/>
    <mergeCell ref="B198:D198"/>
    <mergeCell ref="E198:G198"/>
    <mergeCell ref="H198:J198"/>
    <mergeCell ref="K198:M198"/>
    <mergeCell ref="N198:AA198"/>
    <mergeCell ref="B183:D183"/>
    <mergeCell ref="E183:G183"/>
    <mergeCell ref="H183:J183"/>
    <mergeCell ref="K183:M183"/>
    <mergeCell ref="N183:AA183"/>
    <mergeCell ref="B184:D184"/>
    <mergeCell ref="E184:G184"/>
    <mergeCell ref="H184:J184"/>
    <mergeCell ref="K184:M184"/>
    <mergeCell ref="N184:AA184"/>
    <mergeCell ref="B169:D169"/>
    <mergeCell ref="E169:G169"/>
    <mergeCell ref="H169:J169"/>
    <mergeCell ref="K169:M169"/>
    <mergeCell ref="N169:AA169"/>
    <mergeCell ref="B170:D170"/>
    <mergeCell ref="E170:G170"/>
    <mergeCell ref="H170:J170"/>
    <mergeCell ref="K170:M170"/>
    <mergeCell ref="N170:AA170"/>
    <mergeCell ref="B155:D155"/>
    <mergeCell ref="E155:G155"/>
    <mergeCell ref="H155:J155"/>
    <mergeCell ref="K155:M155"/>
    <mergeCell ref="N155:AA155"/>
    <mergeCell ref="B156:D156"/>
    <mergeCell ref="E156:G156"/>
    <mergeCell ref="H156:J156"/>
    <mergeCell ref="K156:M156"/>
    <mergeCell ref="N156:AA156"/>
    <mergeCell ref="B141:D141"/>
    <mergeCell ref="E141:G141"/>
    <mergeCell ref="H141:J141"/>
    <mergeCell ref="K141:M141"/>
    <mergeCell ref="N141:AA141"/>
    <mergeCell ref="B142:D142"/>
    <mergeCell ref="E142:G142"/>
    <mergeCell ref="H142:J142"/>
    <mergeCell ref="K142:M142"/>
    <mergeCell ref="N142:AA142"/>
    <mergeCell ref="B127:D127"/>
    <mergeCell ref="E127:G127"/>
    <mergeCell ref="H127:J127"/>
    <mergeCell ref="K127:M127"/>
    <mergeCell ref="N127:AA127"/>
    <mergeCell ref="B128:D128"/>
    <mergeCell ref="E128:G128"/>
    <mergeCell ref="H128:J128"/>
    <mergeCell ref="K128:M128"/>
    <mergeCell ref="N128:AA128"/>
    <mergeCell ref="B113:D113"/>
    <mergeCell ref="E113:G113"/>
    <mergeCell ref="H113:J113"/>
    <mergeCell ref="K113:M113"/>
    <mergeCell ref="N113:AA113"/>
    <mergeCell ref="B114:D114"/>
    <mergeCell ref="E114:G114"/>
    <mergeCell ref="H114:J114"/>
    <mergeCell ref="K114:M114"/>
    <mergeCell ref="N114:AA114"/>
    <mergeCell ref="B99:D99"/>
    <mergeCell ref="E99:G99"/>
    <mergeCell ref="H99:J99"/>
    <mergeCell ref="K99:M99"/>
    <mergeCell ref="N99:AA99"/>
    <mergeCell ref="B100:D100"/>
    <mergeCell ref="E100:G100"/>
    <mergeCell ref="H100:J100"/>
    <mergeCell ref="K100:M100"/>
    <mergeCell ref="N100:AA100"/>
    <mergeCell ref="B85:D85"/>
    <mergeCell ref="E85:G85"/>
    <mergeCell ref="H85:J85"/>
    <mergeCell ref="K85:M85"/>
    <mergeCell ref="N85:AA85"/>
    <mergeCell ref="B86:D86"/>
    <mergeCell ref="E86:G86"/>
    <mergeCell ref="H86:J86"/>
    <mergeCell ref="K86:M86"/>
    <mergeCell ref="N86:AA86"/>
    <mergeCell ref="B72:D72"/>
    <mergeCell ref="E72:G72"/>
    <mergeCell ref="H72:J72"/>
    <mergeCell ref="K72:M72"/>
    <mergeCell ref="N72:AA72"/>
    <mergeCell ref="B15:D15"/>
    <mergeCell ref="E15:G15"/>
    <mergeCell ref="H15:J15"/>
    <mergeCell ref="K15:M15"/>
    <mergeCell ref="N15:AA15"/>
    <mergeCell ref="B58:D58"/>
    <mergeCell ref="E58:G58"/>
    <mergeCell ref="H58:J58"/>
    <mergeCell ref="K58:M58"/>
    <mergeCell ref="N58:AA58"/>
    <mergeCell ref="B71:D71"/>
    <mergeCell ref="E71:G71"/>
    <mergeCell ref="H71:J71"/>
    <mergeCell ref="K71:M71"/>
    <mergeCell ref="N71:AA71"/>
    <mergeCell ref="B44:D44"/>
    <mergeCell ref="E44:G44"/>
    <mergeCell ref="H44:J44"/>
    <mergeCell ref="K44:M44"/>
    <mergeCell ref="N44:AA44"/>
    <mergeCell ref="B57:D57"/>
    <mergeCell ref="E57:G57"/>
    <mergeCell ref="H57:J57"/>
    <mergeCell ref="K57:M57"/>
    <mergeCell ref="N57:AA57"/>
    <mergeCell ref="B30:D30"/>
    <mergeCell ref="E30:G30"/>
    <mergeCell ref="H30:J30"/>
    <mergeCell ref="K30:M30"/>
    <mergeCell ref="N30:AA30"/>
    <mergeCell ref="B43:D43"/>
    <mergeCell ref="E43:G43"/>
    <mergeCell ref="H43:J43"/>
    <mergeCell ref="K43:M43"/>
    <mergeCell ref="N43:AA43"/>
    <mergeCell ref="B16:D16"/>
    <mergeCell ref="E16:G16"/>
    <mergeCell ref="H16:J16"/>
    <mergeCell ref="K16:M16"/>
    <mergeCell ref="N16:AA16"/>
    <mergeCell ref="B29:D29"/>
    <mergeCell ref="E29:G29"/>
    <mergeCell ref="H29:J29"/>
    <mergeCell ref="K29:M29"/>
    <mergeCell ref="N29:AA29"/>
    <mergeCell ref="K1:M1"/>
    <mergeCell ref="K2:M2"/>
    <mergeCell ref="N2:AA2"/>
    <mergeCell ref="N1:AA1"/>
    <mergeCell ref="B1:D1"/>
    <mergeCell ref="B2:D2"/>
    <mergeCell ref="E1:G1"/>
    <mergeCell ref="E2:G2"/>
    <mergeCell ref="H1:J1"/>
    <mergeCell ref="H2:J2"/>
  </mergeCells>
  <phoneticPr fontId="1"/>
  <pageMargins left="0.7" right="0.7" top="0.75" bottom="0.75" header="0.3" footer="0.3"/>
  <pageSetup paperSize="9" orientation="portrait" horizontalDpi="1200" verticalDpi="1200" r:id="rId1"/>
  <ignoredErrors>
    <ignoredError sqref="B8:M8 B22:M22 B36:M36 B38:M43 B52:M64 B66:M78 B80:M92 B94:M106 B108:M120 B122:M134 B136:M148 B150:M162 B164:M176 B178:M190 B192:M204 B206:M218 B220:M232 B234:M246 B248:M260 B262:M274 B276:AA280 B45:M50" formulaRange="1"/>
    <ignoredError sqref="N1:AA5 N9:AA21 Z8:AA8 N7:AA7 N6:Z6 N23:AA35 N37:AA37 N44:AA44 N65:AA65 N79:AA79 N93:AA93 N107:AA107 N121:AA121 N135:AA135 N149:AA149 N163:AA163 N177:AA177 N191:AA191 N205:AA205 N219:AA219 N233:AA233 N247:AA247 N261:AA261 N275:AA275 N51:AA51" formula="1"/>
    <ignoredError sqref="N45:AA50 N262:AA274 N248:AA260 N234:AA246 N220:AA232 N206:AA218 N192:AA204 N178:AA190 N164:AA176 N150:AA162 N136:AA148 N122:AA134 N108:AA120 N94:AA106 N80:AA92 N66:AA78 N52:AA64 N38:AA43 N36:AA36 N22:AA22 AA6 N8:Y8" formula="1" formulaRange="1"/>
  </ignoredError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281"/>
  <sheetViews>
    <sheetView zoomScale="75" zoomScaleNormal="75" workbookViewId="0">
      <selection activeCell="AD13" sqref="AD13"/>
    </sheetView>
  </sheetViews>
  <sheetFormatPr defaultRowHeight="13.5" x14ac:dyDescent="0.15"/>
  <cols>
    <col min="1" max="1" width="15" customWidth="1"/>
    <col min="2" max="21" width="6.875" customWidth="1"/>
    <col min="22" max="25" width="7.625" customWidth="1"/>
    <col min="26" max="26" width="10.625" customWidth="1"/>
    <col min="27" max="27" width="11.125" customWidth="1"/>
  </cols>
  <sheetData>
    <row r="1" spans="1:28" ht="14.25" thickTop="1" x14ac:dyDescent="0.15">
      <c r="A1" s="67" t="s">
        <v>9</v>
      </c>
      <c r="B1" s="231" t="s">
        <v>1</v>
      </c>
      <c r="C1" s="221"/>
      <c r="D1" s="222"/>
      <c r="E1" s="220" t="s">
        <v>2</v>
      </c>
      <c r="F1" s="221"/>
      <c r="G1" s="222"/>
      <c r="H1" s="220" t="s">
        <v>3</v>
      </c>
      <c r="I1" s="221"/>
      <c r="J1" s="222"/>
      <c r="K1" s="220" t="s">
        <v>12</v>
      </c>
      <c r="L1" s="221"/>
      <c r="M1" s="222"/>
      <c r="N1" s="229" t="s">
        <v>19</v>
      </c>
      <c r="O1" s="221"/>
      <c r="P1" s="221"/>
      <c r="Q1" s="221"/>
      <c r="R1" s="221"/>
      <c r="S1" s="221"/>
      <c r="T1" s="221"/>
      <c r="U1" s="221"/>
      <c r="V1" s="221"/>
      <c r="W1" s="221"/>
      <c r="X1" s="221"/>
      <c r="Y1" s="221"/>
      <c r="Z1" s="221"/>
      <c r="AA1" s="221"/>
      <c r="AB1" s="230"/>
    </row>
    <row r="2" spans="1:28" ht="14.25" thickBot="1" x14ac:dyDescent="0.2">
      <c r="A2" s="70">
        <v>21</v>
      </c>
      <c r="B2" s="224"/>
      <c r="C2" s="224"/>
      <c r="D2" s="225"/>
      <c r="E2" s="223"/>
      <c r="F2" s="224"/>
      <c r="G2" s="225"/>
      <c r="H2" s="223"/>
      <c r="I2" s="224"/>
      <c r="J2" s="225"/>
      <c r="K2" s="223"/>
      <c r="L2" s="224"/>
      <c r="M2" s="225"/>
      <c r="N2" s="226"/>
      <c r="O2" s="227"/>
      <c r="P2" s="227"/>
      <c r="Q2" s="227"/>
      <c r="R2" s="227"/>
      <c r="S2" s="227"/>
      <c r="T2" s="227"/>
      <c r="U2" s="227"/>
      <c r="V2" s="227"/>
      <c r="W2" s="227"/>
      <c r="X2" s="227"/>
      <c r="Y2" s="227"/>
      <c r="Z2" s="227"/>
      <c r="AA2" s="227"/>
      <c r="AB2" s="228"/>
    </row>
    <row r="3" spans="1:28" ht="14.25" thickBot="1" x14ac:dyDescent="0.2">
      <c r="A3" s="34" t="s">
        <v>8</v>
      </c>
      <c r="B3" s="55" t="s">
        <v>4</v>
      </c>
      <c r="C3" s="56"/>
      <c r="D3" s="56"/>
      <c r="E3" s="56"/>
      <c r="F3" s="56"/>
      <c r="G3" s="56"/>
      <c r="H3" s="56"/>
      <c r="I3" s="56"/>
      <c r="J3" s="56"/>
      <c r="K3" s="56"/>
      <c r="L3" s="56"/>
      <c r="M3" s="56"/>
      <c r="N3" s="56"/>
      <c r="O3" s="56"/>
      <c r="P3" s="56"/>
      <c r="Q3" s="56"/>
      <c r="R3" s="56"/>
      <c r="S3" s="56"/>
      <c r="T3" s="56"/>
      <c r="U3" s="56"/>
      <c r="V3" s="56"/>
      <c r="W3" s="56"/>
      <c r="X3" s="56"/>
      <c r="Y3" s="57"/>
      <c r="Z3" s="40"/>
      <c r="AA3" s="40"/>
      <c r="AB3" s="41"/>
    </row>
    <row r="4" spans="1:28" ht="14.25" thickBot="1" x14ac:dyDescent="0.2">
      <c r="A4" s="69"/>
      <c r="B4" s="51">
        <v>0.29166666666666669</v>
      </c>
      <c r="C4" s="52">
        <v>0.33333333333333298</v>
      </c>
      <c r="D4" s="52">
        <v>0.375</v>
      </c>
      <c r="E4" s="52">
        <v>0.41666666666666702</v>
      </c>
      <c r="F4" s="52">
        <v>0.45833333333333298</v>
      </c>
      <c r="G4" s="52">
        <v>0.5</v>
      </c>
      <c r="H4" s="52">
        <v>0.54166666666666696</v>
      </c>
      <c r="I4" s="52">
        <v>0.58333333333333304</v>
      </c>
      <c r="J4" s="52">
        <v>0.625</v>
      </c>
      <c r="K4" s="52">
        <v>0.66666666666666696</v>
      </c>
      <c r="L4" s="52">
        <v>0.70833333333333004</v>
      </c>
      <c r="M4" s="52">
        <v>0.749999999999996</v>
      </c>
      <c r="N4" s="53">
        <v>0.79166666666666297</v>
      </c>
      <c r="O4" s="53">
        <v>0.83333333333333004</v>
      </c>
      <c r="P4" s="53">
        <v>0.874999999999996</v>
      </c>
      <c r="Q4" s="53">
        <v>0.91666666666666297</v>
      </c>
      <c r="R4" s="53">
        <v>0.95833333333333004</v>
      </c>
      <c r="S4" s="53">
        <v>0.999999999999997</v>
      </c>
      <c r="T4" s="53">
        <v>1.0416666666666601</v>
      </c>
      <c r="U4" s="53">
        <v>1.0833333333333299</v>
      </c>
      <c r="V4" s="53">
        <v>1.125</v>
      </c>
      <c r="W4" s="53">
        <v>1.1666666666666601</v>
      </c>
      <c r="X4" s="53">
        <v>1.2083333333333299</v>
      </c>
      <c r="Y4" s="54">
        <v>1.25</v>
      </c>
      <c r="Z4" s="8" t="s">
        <v>11</v>
      </c>
      <c r="AA4" s="9" t="s">
        <v>10</v>
      </c>
      <c r="AB4" s="42"/>
    </row>
    <row r="5" spans="1:28" x14ac:dyDescent="0.15">
      <c r="A5" s="68" t="s">
        <v>6</v>
      </c>
      <c r="B5" s="7"/>
      <c r="C5" s="5"/>
      <c r="D5" s="5"/>
      <c r="E5" s="5"/>
      <c r="F5" s="5"/>
      <c r="G5" s="5"/>
      <c r="H5" s="5"/>
      <c r="I5" s="5"/>
      <c r="J5" s="5"/>
      <c r="K5" s="5"/>
      <c r="L5" s="5"/>
      <c r="M5" s="5"/>
      <c r="N5" s="5"/>
      <c r="O5" s="5"/>
      <c r="P5" s="5"/>
      <c r="Q5" s="5"/>
      <c r="R5" s="5"/>
      <c r="S5" s="5"/>
      <c r="T5" s="5"/>
      <c r="U5" s="5"/>
      <c r="V5" s="5"/>
      <c r="W5" s="5"/>
      <c r="X5" s="5"/>
      <c r="Y5" s="6"/>
      <c r="Z5" s="10">
        <f>SUM(B5:Y5)</f>
        <v>0</v>
      </c>
      <c r="AA5" s="11">
        <f>SUM(B5:O5)</f>
        <v>0</v>
      </c>
      <c r="AB5" s="41"/>
    </row>
    <row r="6" spans="1:28" x14ac:dyDescent="0.15">
      <c r="A6" s="43" t="s">
        <v>5</v>
      </c>
      <c r="B6" s="7"/>
      <c r="C6" s="5"/>
      <c r="D6" s="5"/>
      <c r="E6" s="5"/>
      <c r="F6" s="5"/>
      <c r="G6" s="5"/>
      <c r="H6" s="5"/>
      <c r="I6" s="5"/>
      <c r="J6" s="5"/>
      <c r="K6" s="5"/>
      <c r="L6" s="5"/>
      <c r="M6" s="5"/>
      <c r="N6" s="5"/>
      <c r="O6" s="5"/>
      <c r="P6" s="5"/>
      <c r="Q6" s="5"/>
      <c r="R6" s="5"/>
      <c r="S6" s="5"/>
      <c r="T6" s="5"/>
      <c r="U6" s="5"/>
      <c r="V6" s="5"/>
      <c r="W6" s="5"/>
      <c r="X6" s="5"/>
      <c r="Y6" s="6"/>
      <c r="Z6" s="10">
        <f t="shared" ref="Z6:Z8" si="0">SUM(B6:Y6)</f>
        <v>0</v>
      </c>
      <c r="AA6" s="11">
        <f t="shared" ref="AA6:AA8" si="1">SUM(B6:O6)</f>
        <v>0</v>
      </c>
      <c r="AB6" s="41"/>
    </row>
    <row r="7" spans="1:28" ht="14.25" thickBot="1" x14ac:dyDescent="0.2">
      <c r="A7" s="44" t="s">
        <v>7</v>
      </c>
      <c r="B7" s="4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3"/>
      <c r="Z7" s="12">
        <f t="shared" si="0"/>
        <v>0</v>
      </c>
      <c r="AA7" s="13">
        <f t="shared" si="1"/>
        <v>0</v>
      </c>
      <c r="AB7" s="41"/>
    </row>
    <row r="8" spans="1:28" ht="14.25" thickBot="1" x14ac:dyDescent="0.2">
      <c r="A8" s="45" t="s">
        <v>16</v>
      </c>
      <c r="B8" s="30">
        <f>SUM(B5:B7)</f>
        <v>0</v>
      </c>
      <c r="C8" s="15">
        <f t="shared" ref="C8:Y8" si="2">SUM(C5:C7)</f>
        <v>0</v>
      </c>
      <c r="D8" s="15">
        <f t="shared" si="2"/>
        <v>0</v>
      </c>
      <c r="E8" s="15">
        <f t="shared" si="2"/>
        <v>0</v>
      </c>
      <c r="F8" s="15">
        <f t="shared" si="2"/>
        <v>0</v>
      </c>
      <c r="G8" s="15">
        <f t="shared" si="2"/>
        <v>0</v>
      </c>
      <c r="H8" s="15">
        <f t="shared" si="2"/>
        <v>0</v>
      </c>
      <c r="I8" s="15">
        <f t="shared" si="2"/>
        <v>0</v>
      </c>
      <c r="J8" s="15">
        <f t="shared" si="2"/>
        <v>0</v>
      </c>
      <c r="K8" s="15">
        <f t="shared" si="2"/>
        <v>0</v>
      </c>
      <c r="L8" s="15">
        <f t="shared" si="2"/>
        <v>0</v>
      </c>
      <c r="M8" s="15">
        <f t="shared" si="2"/>
        <v>0</v>
      </c>
      <c r="N8" s="15">
        <f t="shared" si="2"/>
        <v>0</v>
      </c>
      <c r="O8" s="15">
        <f t="shared" si="2"/>
        <v>0</v>
      </c>
      <c r="P8" s="15">
        <f t="shared" si="2"/>
        <v>0</v>
      </c>
      <c r="Q8" s="15">
        <f t="shared" si="2"/>
        <v>0</v>
      </c>
      <c r="R8" s="15">
        <f t="shared" si="2"/>
        <v>0</v>
      </c>
      <c r="S8" s="15">
        <f t="shared" si="2"/>
        <v>0</v>
      </c>
      <c r="T8" s="15">
        <f t="shared" si="2"/>
        <v>0</v>
      </c>
      <c r="U8" s="15">
        <f t="shared" si="2"/>
        <v>0</v>
      </c>
      <c r="V8" s="15">
        <f t="shared" si="2"/>
        <v>0</v>
      </c>
      <c r="W8" s="15">
        <f t="shared" si="2"/>
        <v>0</v>
      </c>
      <c r="X8" s="15">
        <f t="shared" si="2"/>
        <v>0</v>
      </c>
      <c r="Y8" s="16">
        <f t="shared" si="2"/>
        <v>0</v>
      </c>
      <c r="Z8" s="14">
        <f t="shared" si="0"/>
        <v>0</v>
      </c>
      <c r="AA8" s="17">
        <f t="shared" si="1"/>
        <v>0</v>
      </c>
      <c r="AB8" s="41"/>
    </row>
    <row r="9" spans="1:28" ht="41.25" thickBot="1" x14ac:dyDescent="0.2">
      <c r="A9" s="46" t="s">
        <v>32</v>
      </c>
      <c r="B9" s="35">
        <f>IF(A$4="",0,INT(B8*$A4/461*100)/100)</f>
        <v>0</v>
      </c>
      <c r="C9" s="36">
        <f t="shared" ref="C9:AA9" si="3">IF(B$4="",0,INT(C8*$A4/461*100)/100)</f>
        <v>0</v>
      </c>
      <c r="D9" s="36">
        <f t="shared" si="3"/>
        <v>0</v>
      </c>
      <c r="E9" s="36">
        <f t="shared" si="3"/>
        <v>0</v>
      </c>
      <c r="F9" s="36">
        <f t="shared" si="3"/>
        <v>0</v>
      </c>
      <c r="G9" s="36">
        <f t="shared" si="3"/>
        <v>0</v>
      </c>
      <c r="H9" s="36">
        <f t="shared" si="3"/>
        <v>0</v>
      </c>
      <c r="I9" s="36">
        <f t="shared" si="3"/>
        <v>0</v>
      </c>
      <c r="J9" s="36">
        <f t="shared" si="3"/>
        <v>0</v>
      </c>
      <c r="K9" s="36">
        <f t="shared" si="3"/>
        <v>0</v>
      </c>
      <c r="L9" s="36">
        <f t="shared" si="3"/>
        <v>0</v>
      </c>
      <c r="M9" s="36">
        <f t="shared" si="3"/>
        <v>0</v>
      </c>
      <c r="N9" s="36">
        <f t="shared" si="3"/>
        <v>0</v>
      </c>
      <c r="O9" s="36">
        <f t="shared" si="3"/>
        <v>0</v>
      </c>
      <c r="P9" s="36">
        <f t="shared" si="3"/>
        <v>0</v>
      </c>
      <c r="Q9" s="36">
        <f t="shared" si="3"/>
        <v>0</v>
      </c>
      <c r="R9" s="36">
        <f t="shared" si="3"/>
        <v>0</v>
      </c>
      <c r="S9" s="36">
        <f t="shared" si="3"/>
        <v>0</v>
      </c>
      <c r="T9" s="36">
        <f t="shared" si="3"/>
        <v>0</v>
      </c>
      <c r="U9" s="36">
        <f t="shared" si="3"/>
        <v>0</v>
      </c>
      <c r="V9" s="36">
        <f t="shared" si="3"/>
        <v>0</v>
      </c>
      <c r="W9" s="36">
        <f t="shared" si="3"/>
        <v>0</v>
      </c>
      <c r="X9" s="36">
        <f t="shared" si="3"/>
        <v>0</v>
      </c>
      <c r="Y9" s="37">
        <f t="shared" si="3"/>
        <v>0</v>
      </c>
      <c r="Z9" s="38">
        <f t="shared" si="3"/>
        <v>0</v>
      </c>
      <c r="AA9" s="80">
        <f t="shared" si="3"/>
        <v>0</v>
      </c>
      <c r="AB9" s="41"/>
    </row>
    <row r="10" spans="1:28" x14ac:dyDescent="0.15">
      <c r="A10" s="48" t="s">
        <v>13</v>
      </c>
      <c r="B10" s="31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3"/>
      <c r="Z10" s="24">
        <f>SUM(B10:Y10)</f>
        <v>0</v>
      </c>
      <c r="AA10" s="25">
        <f>SUM(B10:O10)</f>
        <v>0</v>
      </c>
      <c r="AB10" s="41"/>
    </row>
    <row r="11" spans="1:28" ht="14.25" thickBot="1" x14ac:dyDescent="0.2">
      <c r="A11" s="49" t="s">
        <v>14</v>
      </c>
      <c r="B11" s="32"/>
      <c r="C11" s="18"/>
      <c r="D11" s="18"/>
      <c r="E11" s="18"/>
      <c r="F11" s="18"/>
      <c r="G11" s="18"/>
      <c r="H11" s="18"/>
      <c r="I11" s="18"/>
      <c r="J11" s="18"/>
      <c r="K11" s="18"/>
      <c r="L11" s="18"/>
      <c r="M11" s="18"/>
      <c r="N11" s="18"/>
      <c r="O11" s="18"/>
      <c r="P11" s="18"/>
      <c r="Q11" s="18"/>
      <c r="R11" s="18"/>
      <c r="S11" s="18"/>
      <c r="T11" s="18"/>
      <c r="U11" s="18"/>
      <c r="V11" s="18"/>
      <c r="W11" s="18"/>
      <c r="X11" s="18"/>
      <c r="Y11" s="19"/>
      <c r="Z11" s="20">
        <f>SUM(B11:Y11)</f>
        <v>0</v>
      </c>
      <c r="AA11" s="21">
        <f>SUM(B11:O11)</f>
        <v>0</v>
      </c>
      <c r="AB11" s="41"/>
    </row>
    <row r="12" spans="1:28" x14ac:dyDescent="0.15">
      <c r="A12" s="50" t="s">
        <v>15</v>
      </c>
      <c r="B12" s="33">
        <f>SUM(B10:B11)</f>
        <v>0</v>
      </c>
      <c r="C12" s="27">
        <f t="shared" ref="C12:AA12" si="4">SUM(C10:C11)</f>
        <v>0</v>
      </c>
      <c r="D12" s="27">
        <f t="shared" si="4"/>
        <v>0</v>
      </c>
      <c r="E12" s="27">
        <f t="shared" si="4"/>
        <v>0</v>
      </c>
      <c r="F12" s="27">
        <f t="shared" si="4"/>
        <v>0</v>
      </c>
      <c r="G12" s="27">
        <f t="shared" si="4"/>
        <v>0</v>
      </c>
      <c r="H12" s="27">
        <f t="shared" si="4"/>
        <v>0</v>
      </c>
      <c r="I12" s="27">
        <f t="shared" si="4"/>
        <v>0</v>
      </c>
      <c r="J12" s="27">
        <f t="shared" si="4"/>
        <v>0</v>
      </c>
      <c r="K12" s="27">
        <f t="shared" si="4"/>
        <v>0</v>
      </c>
      <c r="L12" s="27">
        <f t="shared" si="4"/>
        <v>0</v>
      </c>
      <c r="M12" s="27">
        <f t="shared" si="4"/>
        <v>0</v>
      </c>
      <c r="N12" s="27">
        <f t="shared" si="4"/>
        <v>0</v>
      </c>
      <c r="O12" s="27">
        <f t="shared" si="4"/>
        <v>0</v>
      </c>
      <c r="P12" s="27">
        <f t="shared" si="4"/>
        <v>0</v>
      </c>
      <c r="Q12" s="27">
        <f t="shared" si="4"/>
        <v>0</v>
      </c>
      <c r="R12" s="27">
        <f t="shared" si="4"/>
        <v>0</v>
      </c>
      <c r="S12" s="27">
        <f t="shared" si="4"/>
        <v>0</v>
      </c>
      <c r="T12" s="27">
        <f t="shared" si="4"/>
        <v>0</v>
      </c>
      <c r="U12" s="27">
        <f t="shared" si="4"/>
        <v>0</v>
      </c>
      <c r="V12" s="27">
        <f t="shared" si="4"/>
        <v>0</v>
      </c>
      <c r="W12" s="27">
        <f t="shared" si="4"/>
        <v>0</v>
      </c>
      <c r="X12" s="27">
        <f t="shared" si="4"/>
        <v>0</v>
      </c>
      <c r="Y12" s="28">
        <f t="shared" si="4"/>
        <v>0</v>
      </c>
      <c r="Z12" s="26">
        <f t="shared" si="4"/>
        <v>0</v>
      </c>
      <c r="AA12" s="29">
        <f t="shared" si="4"/>
        <v>0</v>
      </c>
      <c r="AB12" s="41"/>
    </row>
    <row r="13" spans="1:28" ht="14.25" thickBot="1" x14ac:dyDescent="0.2">
      <c r="A13" s="58" t="s">
        <v>18</v>
      </c>
      <c r="B13" s="59" t="str">
        <f>IF(B8=0,"0",INT(B12/B8*100)/100)</f>
        <v>0</v>
      </c>
      <c r="C13" s="60" t="str">
        <f t="shared" ref="C13:AA13" si="5">IF(C8=0,"0",INT(C12/C8*100)/100)</f>
        <v>0</v>
      </c>
      <c r="D13" s="60" t="str">
        <f t="shared" si="5"/>
        <v>0</v>
      </c>
      <c r="E13" s="60" t="str">
        <f t="shared" si="5"/>
        <v>0</v>
      </c>
      <c r="F13" s="60" t="str">
        <f t="shared" si="5"/>
        <v>0</v>
      </c>
      <c r="G13" s="60" t="str">
        <f t="shared" si="5"/>
        <v>0</v>
      </c>
      <c r="H13" s="60" t="str">
        <f t="shared" si="5"/>
        <v>0</v>
      </c>
      <c r="I13" s="60" t="str">
        <f t="shared" si="5"/>
        <v>0</v>
      </c>
      <c r="J13" s="60" t="str">
        <f t="shared" si="5"/>
        <v>0</v>
      </c>
      <c r="K13" s="60" t="str">
        <f t="shared" si="5"/>
        <v>0</v>
      </c>
      <c r="L13" s="60" t="str">
        <f t="shared" si="5"/>
        <v>0</v>
      </c>
      <c r="M13" s="60" t="str">
        <f t="shared" si="5"/>
        <v>0</v>
      </c>
      <c r="N13" s="60" t="str">
        <f t="shared" si="5"/>
        <v>0</v>
      </c>
      <c r="O13" s="60" t="str">
        <f t="shared" si="5"/>
        <v>0</v>
      </c>
      <c r="P13" s="60" t="str">
        <f t="shared" si="5"/>
        <v>0</v>
      </c>
      <c r="Q13" s="60" t="str">
        <f t="shared" si="5"/>
        <v>0</v>
      </c>
      <c r="R13" s="60" t="str">
        <f t="shared" si="5"/>
        <v>0</v>
      </c>
      <c r="S13" s="60" t="str">
        <f t="shared" si="5"/>
        <v>0</v>
      </c>
      <c r="T13" s="60" t="str">
        <f t="shared" si="5"/>
        <v>0</v>
      </c>
      <c r="U13" s="60" t="str">
        <f t="shared" si="5"/>
        <v>0</v>
      </c>
      <c r="V13" s="60" t="str">
        <f t="shared" si="5"/>
        <v>0</v>
      </c>
      <c r="W13" s="60" t="str">
        <f t="shared" si="5"/>
        <v>0</v>
      </c>
      <c r="X13" s="60" t="str">
        <f t="shared" si="5"/>
        <v>0</v>
      </c>
      <c r="Y13" s="61" t="str">
        <f t="shared" si="5"/>
        <v>0</v>
      </c>
      <c r="Z13" s="62" t="str">
        <f t="shared" si="5"/>
        <v>0</v>
      </c>
      <c r="AA13" s="63" t="str">
        <f t="shared" si="5"/>
        <v>0</v>
      </c>
      <c r="AB13" s="41"/>
    </row>
    <row r="14" spans="1:28" ht="14.25" thickBot="1" x14ac:dyDescent="0.2">
      <c r="A14" s="64" t="s">
        <v>20</v>
      </c>
      <c r="B14" s="65"/>
      <c r="C14" s="65"/>
      <c r="D14" s="65"/>
      <c r="E14" s="65"/>
      <c r="F14" s="65"/>
      <c r="G14" s="65"/>
      <c r="H14" s="65"/>
      <c r="I14" s="65"/>
      <c r="J14" s="65"/>
      <c r="K14" s="65"/>
      <c r="L14" s="65"/>
      <c r="M14" s="65"/>
      <c r="N14" s="65"/>
      <c r="O14" s="65"/>
      <c r="P14" s="65"/>
      <c r="Q14" s="65"/>
      <c r="R14" s="65"/>
      <c r="S14" s="65"/>
      <c r="T14" s="65"/>
      <c r="U14" s="65"/>
      <c r="V14" s="65"/>
      <c r="W14" s="65"/>
      <c r="X14" s="65"/>
      <c r="Y14" s="65"/>
      <c r="Z14" s="65"/>
      <c r="AA14" s="65"/>
      <c r="AB14" s="66"/>
    </row>
    <row r="15" spans="1:28" ht="14.25" thickTop="1" x14ac:dyDescent="0.15">
      <c r="A15" s="67" t="s">
        <v>9</v>
      </c>
      <c r="B15" s="231" t="s">
        <v>1</v>
      </c>
      <c r="C15" s="221"/>
      <c r="D15" s="222"/>
      <c r="E15" s="220" t="s">
        <v>2</v>
      </c>
      <c r="F15" s="221"/>
      <c r="G15" s="222"/>
      <c r="H15" s="220" t="s">
        <v>3</v>
      </c>
      <c r="I15" s="221"/>
      <c r="J15" s="222"/>
      <c r="K15" s="220" t="s">
        <v>12</v>
      </c>
      <c r="L15" s="221"/>
      <c r="M15" s="222"/>
      <c r="N15" s="229" t="s">
        <v>19</v>
      </c>
      <c r="O15" s="221"/>
      <c r="P15" s="221"/>
      <c r="Q15" s="221"/>
      <c r="R15" s="221"/>
      <c r="S15" s="221"/>
      <c r="T15" s="221"/>
      <c r="U15" s="221"/>
      <c r="V15" s="221"/>
      <c r="W15" s="221"/>
      <c r="X15" s="221"/>
      <c r="Y15" s="221"/>
      <c r="Z15" s="221"/>
      <c r="AA15" s="221"/>
      <c r="AB15" s="230"/>
    </row>
    <row r="16" spans="1:28" ht="14.25" thickBot="1" x14ac:dyDescent="0.2">
      <c r="A16" s="70">
        <f>A2+1</f>
        <v>22</v>
      </c>
      <c r="B16" s="224"/>
      <c r="C16" s="224"/>
      <c r="D16" s="225"/>
      <c r="E16" s="223"/>
      <c r="F16" s="224"/>
      <c r="G16" s="225"/>
      <c r="H16" s="223"/>
      <c r="I16" s="224"/>
      <c r="J16" s="225"/>
      <c r="K16" s="223"/>
      <c r="L16" s="224"/>
      <c r="M16" s="225"/>
      <c r="N16" s="226"/>
      <c r="O16" s="227"/>
      <c r="P16" s="227"/>
      <c r="Q16" s="227"/>
      <c r="R16" s="227"/>
      <c r="S16" s="227"/>
      <c r="T16" s="227"/>
      <c r="U16" s="227"/>
      <c r="V16" s="227"/>
      <c r="W16" s="227"/>
      <c r="X16" s="227"/>
      <c r="Y16" s="227"/>
      <c r="Z16" s="227"/>
      <c r="AA16" s="227"/>
      <c r="AB16" s="228"/>
    </row>
    <row r="17" spans="1:28" ht="14.25" thickBot="1" x14ac:dyDescent="0.2">
      <c r="A17" s="34" t="s">
        <v>8</v>
      </c>
      <c r="B17" s="55" t="s">
        <v>4</v>
      </c>
      <c r="C17" s="56"/>
      <c r="D17" s="56"/>
      <c r="E17" s="56"/>
      <c r="F17" s="56"/>
      <c r="G17" s="56"/>
      <c r="H17" s="56"/>
      <c r="I17" s="56"/>
      <c r="J17" s="56"/>
      <c r="K17" s="56"/>
      <c r="L17" s="56"/>
      <c r="M17" s="56"/>
      <c r="N17" s="56"/>
      <c r="O17" s="56"/>
      <c r="P17" s="56"/>
      <c r="Q17" s="56"/>
      <c r="R17" s="56"/>
      <c r="S17" s="56"/>
      <c r="T17" s="56"/>
      <c r="U17" s="56"/>
      <c r="V17" s="56"/>
      <c r="W17" s="56"/>
      <c r="X17" s="56"/>
      <c r="Y17" s="57"/>
      <c r="Z17" s="40"/>
      <c r="AA17" s="40"/>
      <c r="AB17" s="41"/>
    </row>
    <row r="18" spans="1:28" ht="14.25" thickBot="1" x14ac:dyDescent="0.2">
      <c r="A18" s="69"/>
      <c r="B18" s="51">
        <v>0.29166666666666669</v>
      </c>
      <c r="C18" s="52">
        <v>0.33333333333333298</v>
      </c>
      <c r="D18" s="52">
        <v>0.375</v>
      </c>
      <c r="E18" s="52">
        <v>0.41666666666666702</v>
      </c>
      <c r="F18" s="52">
        <v>0.45833333333333298</v>
      </c>
      <c r="G18" s="52">
        <v>0.5</v>
      </c>
      <c r="H18" s="52">
        <v>0.54166666666666696</v>
      </c>
      <c r="I18" s="52">
        <v>0.58333333333333304</v>
      </c>
      <c r="J18" s="52">
        <v>0.625</v>
      </c>
      <c r="K18" s="52">
        <v>0.66666666666666696</v>
      </c>
      <c r="L18" s="52">
        <v>0.70833333333333004</v>
      </c>
      <c r="M18" s="52">
        <v>0.749999999999996</v>
      </c>
      <c r="N18" s="53">
        <v>0.79166666666666297</v>
      </c>
      <c r="O18" s="53">
        <v>0.83333333333333004</v>
      </c>
      <c r="P18" s="53">
        <v>0.874999999999996</v>
      </c>
      <c r="Q18" s="53">
        <v>0.91666666666666297</v>
      </c>
      <c r="R18" s="53">
        <v>0.95833333333333004</v>
      </c>
      <c r="S18" s="53">
        <v>0.999999999999997</v>
      </c>
      <c r="T18" s="53">
        <v>1.0416666666666601</v>
      </c>
      <c r="U18" s="53">
        <v>1.0833333333333299</v>
      </c>
      <c r="V18" s="53">
        <v>1.125</v>
      </c>
      <c r="W18" s="53">
        <v>1.1666666666666601</v>
      </c>
      <c r="X18" s="53">
        <v>1.2083333333333299</v>
      </c>
      <c r="Y18" s="54">
        <v>1.25</v>
      </c>
      <c r="Z18" s="8" t="s">
        <v>11</v>
      </c>
      <c r="AA18" s="9" t="s">
        <v>10</v>
      </c>
      <c r="AB18" s="42"/>
    </row>
    <row r="19" spans="1:28" x14ac:dyDescent="0.15">
      <c r="A19" s="68" t="s">
        <v>6</v>
      </c>
      <c r="B19" s="7"/>
      <c r="C19" s="5"/>
      <c r="D19" s="5"/>
      <c r="E19" s="5"/>
      <c r="F19" s="5"/>
      <c r="G19" s="5"/>
      <c r="H19" s="5"/>
      <c r="I19" s="5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6"/>
      <c r="Z19" s="10">
        <f>SUM(B19:Y19)</f>
        <v>0</v>
      </c>
      <c r="AA19" s="11">
        <f>SUM(B19:O19)</f>
        <v>0</v>
      </c>
      <c r="AB19" s="41"/>
    </row>
    <row r="20" spans="1:28" x14ac:dyDescent="0.15">
      <c r="A20" s="43" t="s">
        <v>5</v>
      </c>
      <c r="B20" s="7"/>
      <c r="C20" s="5"/>
      <c r="D20" s="5"/>
      <c r="E20" s="5"/>
      <c r="F20" s="5"/>
      <c r="G20" s="5"/>
      <c r="H20" s="5"/>
      <c r="I20" s="5"/>
      <c r="J20" s="5"/>
      <c r="K20" s="5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6"/>
      <c r="Z20" s="10">
        <f t="shared" ref="Z20:Z22" si="6">SUM(B20:Y20)</f>
        <v>0</v>
      </c>
      <c r="AA20" s="11">
        <f t="shared" ref="AA20:AA22" si="7">SUM(B20:O20)</f>
        <v>0</v>
      </c>
      <c r="AB20" s="41"/>
    </row>
    <row r="21" spans="1:28" ht="14.25" thickBot="1" x14ac:dyDescent="0.2">
      <c r="A21" s="44" t="s">
        <v>7</v>
      </c>
      <c r="B21" s="4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3"/>
      <c r="Z21" s="12">
        <f t="shared" si="6"/>
        <v>0</v>
      </c>
      <c r="AA21" s="13">
        <f t="shared" si="7"/>
        <v>0</v>
      </c>
      <c r="AB21" s="41"/>
    </row>
    <row r="22" spans="1:28" ht="14.25" thickBot="1" x14ac:dyDescent="0.2">
      <c r="A22" s="45" t="s">
        <v>16</v>
      </c>
      <c r="B22" s="30">
        <f>SUM(B19:B21)</f>
        <v>0</v>
      </c>
      <c r="C22" s="15">
        <f t="shared" ref="C22:Y22" si="8">SUM(C19:C21)</f>
        <v>0</v>
      </c>
      <c r="D22" s="15">
        <f t="shared" si="8"/>
        <v>0</v>
      </c>
      <c r="E22" s="15">
        <f t="shared" si="8"/>
        <v>0</v>
      </c>
      <c r="F22" s="15">
        <f t="shared" si="8"/>
        <v>0</v>
      </c>
      <c r="G22" s="15">
        <f t="shared" si="8"/>
        <v>0</v>
      </c>
      <c r="H22" s="15">
        <f t="shared" si="8"/>
        <v>0</v>
      </c>
      <c r="I22" s="15">
        <f t="shared" si="8"/>
        <v>0</v>
      </c>
      <c r="J22" s="15">
        <f t="shared" si="8"/>
        <v>0</v>
      </c>
      <c r="K22" s="15">
        <f t="shared" si="8"/>
        <v>0</v>
      </c>
      <c r="L22" s="15">
        <f t="shared" si="8"/>
        <v>0</v>
      </c>
      <c r="M22" s="15">
        <f t="shared" si="8"/>
        <v>0</v>
      </c>
      <c r="N22" s="15">
        <f t="shared" si="8"/>
        <v>0</v>
      </c>
      <c r="O22" s="15">
        <f t="shared" si="8"/>
        <v>0</v>
      </c>
      <c r="P22" s="15">
        <f t="shared" si="8"/>
        <v>0</v>
      </c>
      <c r="Q22" s="15">
        <f t="shared" si="8"/>
        <v>0</v>
      </c>
      <c r="R22" s="15">
        <f t="shared" si="8"/>
        <v>0</v>
      </c>
      <c r="S22" s="15">
        <f t="shared" si="8"/>
        <v>0</v>
      </c>
      <c r="T22" s="15">
        <f t="shared" si="8"/>
        <v>0</v>
      </c>
      <c r="U22" s="15">
        <f t="shared" si="8"/>
        <v>0</v>
      </c>
      <c r="V22" s="15">
        <f t="shared" si="8"/>
        <v>0</v>
      </c>
      <c r="W22" s="15">
        <f t="shared" si="8"/>
        <v>0</v>
      </c>
      <c r="X22" s="15">
        <f t="shared" si="8"/>
        <v>0</v>
      </c>
      <c r="Y22" s="16">
        <f t="shared" si="8"/>
        <v>0</v>
      </c>
      <c r="Z22" s="14">
        <f t="shared" si="6"/>
        <v>0</v>
      </c>
      <c r="AA22" s="17">
        <f t="shared" si="7"/>
        <v>0</v>
      </c>
      <c r="AB22" s="41"/>
    </row>
    <row r="23" spans="1:28" ht="41.25" thickBot="1" x14ac:dyDescent="0.2">
      <c r="A23" s="46" t="s">
        <v>33</v>
      </c>
      <c r="B23" s="35">
        <f>INT(B22*$A18/461*100)/100</f>
        <v>0</v>
      </c>
      <c r="C23" s="36">
        <f t="shared" ref="C23:AA23" si="9">INT(C22*$A18/461*100)/100</f>
        <v>0</v>
      </c>
      <c r="D23" s="36">
        <f t="shared" si="9"/>
        <v>0</v>
      </c>
      <c r="E23" s="36">
        <f t="shared" si="9"/>
        <v>0</v>
      </c>
      <c r="F23" s="36">
        <f t="shared" si="9"/>
        <v>0</v>
      </c>
      <c r="G23" s="36">
        <f t="shared" si="9"/>
        <v>0</v>
      </c>
      <c r="H23" s="36">
        <f t="shared" si="9"/>
        <v>0</v>
      </c>
      <c r="I23" s="36">
        <f t="shared" si="9"/>
        <v>0</v>
      </c>
      <c r="J23" s="36">
        <f t="shared" si="9"/>
        <v>0</v>
      </c>
      <c r="K23" s="36">
        <f t="shared" si="9"/>
        <v>0</v>
      </c>
      <c r="L23" s="36">
        <f t="shared" si="9"/>
        <v>0</v>
      </c>
      <c r="M23" s="36">
        <f t="shared" si="9"/>
        <v>0</v>
      </c>
      <c r="N23" s="36">
        <f t="shared" si="9"/>
        <v>0</v>
      </c>
      <c r="O23" s="36">
        <f t="shared" si="9"/>
        <v>0</v>
      </c>
      <c r="P23" s="36">
        <f t="shared" si="9"/>
        <v>0</v>
      </c>
      <c r="Q23" s="36">
        <f t="shared" si="9"/>
        <v>0</v>
      </c>
      <c r="R23" s="36">
        <f t="shared" si="9"/>
        <v>0</v>
      </c>
      <c r="S23" s="36">
        <f t="shared" si="9"/>
        <v>0</v>
      </c>
      <c r="T23" s="36">
        <f t="shared" si="9"/>
        <v>0</v>
      </c>
      <c r="U23" s="36">
        <f t="shared" si="9"/>
        <v>0</v>
      </c>
      <c r="V23" s="36">
        <f t="shared" si="9"/>
        <v>0</v>
      </c>
      <c r="W23" s="36">
        <f t="shared" si="9"/>
        <v>0</v>
      </c>
      <c r="X23" s="36">
        <f t="shared" si="9"/>
        <v>0</v>
      </c>
      <c r="Y23" s="37">
        <f t="shared" si="9"/>
        <v>0</v>
      </c>
      <c r="Z23" s="38">
        <f t="shared" si="9"/>
        <v>0</v>
      </c>
      <c r="AA23" s="39">
        <f t="shared" si="9"/>
        <v>0</v>
      </c>
      <c r="AB23" s="47" t="s">
        <v>17</v>
      </c>
    </row>
    <row r="24" spans="1:28" x14ac:dyDescent="0.15">
      <c r="A24" s="48" t="s">
        <v>13</v>
      </c>
      <c r="B24" s="31"/>
      <c r="C24" s="22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22"/>
      <c r="P24" s="22"/>
      <c r="Q24" s="22"/>
      <c r="R24" s="22"/>
      <c r="S24" s="22"/>
      <c r="T24" s="22"/>
      <c r="U24" s="22"/>
      <c r="V24" s="22"/>
      <c r="W24" s="22"/>
      <c r="X24" s="22"/>
      <c r="Y24" s="23"/>
      <c r="Z24" s="24">
        <f>SUM(B24:Y24)</f>
        <v>0</v>
      </c>
      <c r="AA24" s="25">
        <f>SUM(B24:O24)</f>
        <v>0</v>
      </c>
      <c r="AB24" s="41"/>
    </row>
    <row r="25" spans="1:28" ht="14.25" thickBot="1" x14ac:dyDescent="0.2">
      <c r="A25" s="49" t="s">
        <v>14</v>
      </c>
      <c r="B25" s="32"/>
      <c r="C25" s="18"/>
      <c r="D25" s="18"/>
      <c r="E25" s="18"/>
      <c r="F25" s="18"/>
      <c r="G25" s="18"/>
      <c r="H25" s="18"/>
      <c r="I25" s="18"/>
      <c r="J25" s="18"/>
      <c r="K25" s="18"/>
      <c r="L25" s="18"/>
      <c r="M25" s="18"/>
      <c r="N25" s="18"/>
      <c r="O25" s="18"/>
      <c r="P25" s="18"/>
      <c r="Q25" s="18"/>
      <c r="R25" s="18"/>
      <c r="S25" s="18"/>
      <c r="T25" s="18"/>
      <c r="U25" s="18"/>
      <c r="V25" s="18"/>
      <c r="W25" s="18"/>
      <c r="X25" s="18"/>
      <c r="Y25" s="19"/>
      <c r="Z25" s="20">
        <f>SUM(B25:Y25)</f>
        <v>0</v>
      </c>
      <c r="AA25" s="21">
        <f>SUM(B25:O25)</f>
        <v>0</v>
      </c>
      <c r="AB25" s="41"/>
    </row>
    <row r="26" spans="1:28" x14ac:dyDescent="0.15">
      <c r="A26" s="50" t="s">
        <v>15</v>
      </c>
      <c r="B26" s="33">
        <f>SUM(B24:B25)</f>
        <v>0</v>
      </c>
      <c r="C26" s="27">
        <f t="shared" ref="C26:AA26" si="10">SUM(C24:C25)</f>
        <v>0</v>
      </c>
      <c r="D26" s="27">
        <f t="shared" si="10"/>
        <v>0</v>
      </c>
      <c r="E26" s="27">
        <f t="shared" si="10"/>
        <v>0</v>
      </c>
      <c r="F26" s="27">
        <f t="shared" si="10"/>
        <v>0</v>
      </c>
      <c r="G26" s="27">
        <f t="shared" si="10"/>
        <v>0</v>
      </c>
      <c r="H26" s="27">
        <f t="shared" si="10"/>
        <v>0</v>
      </c>
      <c r="I26" s="27">
        <f t="shared" si="10"/>
        <v>0</v>
      </c>
      <c r="J26" s="27">
        <f t="shared" si="10"/>
        <v>0</v>
      </c>
      <c r="K26" s="27">
        <f t="shared" si="10"/>
        <v>0</v>
      </c>
      <c r="L26" s="27">
        <f t="shared" si="10"/>
        <v>0</v>
      </c>
      <c r="M26" s="27">
        <f t="shared" si="10"/>
        <v>0</v>
      </c>
      <c r="N26" s="27">
        <f t="shared" si="10"/>
        <v>0</v>
      </c>
      <c r="O26" s="27">
        <f t="shared" si="10"/>
        <v>0</v>
      </c>
      <c r="P26" s="27">
        <f t="shared" si="10"/>
        <v>0</v>
      </c>
      <c r="Q26" s="27">
        <f t="shared" si="10"/>
        <v>0</v>
      </c>
      <c r="R26" s="27">
        <f t="shared" si="10"/>
        <v>0</v>
      </c>
      <c r="S26" s="27">
        <f t="shared" si="10"/>
        <v>0</v>
      </c>
      <c r="T26" s="27">
        <f t="shared" si="10"/>
        <v>0</v>
      </c>
      <c r="U26" s="27">
        <f t="shared" si="10"/>
        <v>0</v>
      </c>
      <c r="V26" s="27">
        <f t="shared" si="10"/>
        <v>0</v>
      </c>
      <c r="W26" s="27">
        <f t="shared" si="10"/>
        <v>0</v>
      </c>
      <c r="X26" s="27">
        <f t="shared" si="10"/>
        <v>0</v>
      </c>
      <c r="Y26" s="28">
        <f t="shared" si="10"/>
        <v>0</v>
      </c>
      <c r="Z26" s="26">
        <f t="shared" si="10"/>
        <v>0</v>
      </c>
      <c r="AA26" s="29">
        <f t="shared" si="10"/>
        <v>0</v>
      </c>
      <c r="AB26" s="41"/>
    </row>
    <row r="27" spans="1:28" ht="14.25" thickBot="1" x14ac:dyDescent="0.2">
      <c r="A27" s="58" t="s">
        <v>18</v>
      </c>
      <c r="B27" s="59" t="str">
        <f>IF(B22=0,"0",INT(B26/B22*100)/100)</f>
        <v>0</v>
      </c>
      <c r="C27" s="60" t="str">
        <f t="shared" ref="C27:AA27" si="11">IF(C22=0,"0",INT(C26/C22*100)/100)</f>
        <v>0</v>
      </c>
      <c r="D27" s="60" t="str">
        <f t="shared" si="11"/>
        <v>0</v>
      </c>
      <c r="E27" s="60" t="str">
        <f t="shared" si="11"/>
        <v>0</v>
      </c>
      <c r="F27" s="60" t="str">
        <f t="shared" si="11"/>
        <v>0</v>
      </c>
      <c r="G27" s="60" t="str">
        <f t="shared" si="11"/>
        <v>0</v>
      </c>
      <c r="H27" s="60" t="str">
        <f t="shared" si="11"/>
        <v>0</v>
      </c>
      <c r="I27" s="60" t="str">
        <f t="shared" si="11"/>
        <v>0</v>
      </c>
      <c r="J27" s="60" t="str">
        <f t="shared" si="11"/>
        <v>0</v>
      </c>
      <c r="K27" s="60" t="str">
        <f t="shared" si="11"/>
        <v>0</v>
      </c>
      <c r="L27" s="60" t="str">
        <f t="shared" si="11"/>
        <v>0</v>
      </c>
      <c r="M27" s="60" t="str">
        <f t="shared" si="11"/>
        <v>0</v>
      </c>
      <c r="N27" s="60" t="str">
        <f t="shared" si="11"/>
        <v>0</v>
      </c>
      <c r="O27" s="60" t="str">
        <f t="shared" si="11"/>
        <v>0</v>
      </c>
      <c r="P27" s="60" t="str">
        <f t="shared" si="11"/>
        <v>0</v>
      </c>
      <c r="Q27" s="60" t="str">
        <f t="shared" si="11"/>
        <v>0</v>
      </c>
      <c r="R27" s="60" t="str">
        <f t="shared" si="11"/>
        <v>0</v>
      </c>
      <c r="S27" s="60" t="str">
        <f t="shared" si="11"/>
        <v>0</v>
      </c>
      <c r="T27" s="60" t="str">
        <f t="shared" si="11"/>
        <v>0</v>
      </c>
      <c r="U27" s="60" t="str">
        <f t="shared" si="11"/>
        <v>0</v>
      </c>
      <c r="V27" s="60" t="str">
        <f t="shared" si="11"/>
        <v>0</v>
      </c>
      <c r="W27" s="60" t="str">
        <f t="shared" si="11"/>
        <v>0</v>
      </c>
      <c r="X27" s="60" t="str">
        <f t="shared" si="11"/>
        <v>0</v>
      </c>
      <c r="Y27" s="61" t="str">
        <f t="shared" si="11"/>
        <v>0</v>
      </c>
      <c r="Z27" s="62" t="str">
        <f t="shared" si="11"/>
        <v>0</v>
      </c>
      <c r="AA27" s="63" t="str">
        <f t="shared" si="11"/>
        <v>0</v>
      </c>
      <c r="AB27" s="41"/>
    </row>
    <row r="28" spans="1:28" ht="14.25" thickBot="1" x14ac:dyDescent="0.2">
      <c r="A28" s="64" t="s">
        <v>20</v>
      </c>
      <c r="B28" s="65"/>
      <c r="C28" s="65"/>
      <c r="D28" s="65"/>
      <c r="E28" s="65"/>
      <c r="F28" s="65"/>
      <c r="G28" s="65"/>
      <c r="H28" s="65"/>
      <c r="I28" s="65"/>
      <c r="J28" s="65"/>
      <c r="K28" s="65"/>
      <c r="L28" s="65"/>
      <c r="M28" s="65"/>
      <c r="N28" s="65"/>
      <c r="O28" s="65"/>
      <c r="P28" s="65"/>
      <c r="Q28" s="65"/>
      <c r="R28" s="65"/>
      <c r="S28" s="65"/>
      <c r="T28" s="65"/>
      <c r="U28" s="65"/>
      <c r="V28" s="65"/>
      <c r="W28" s="65"/>
      <c r="X28" s="65"/>
      <c r="Y28" s="65"/>
      <c r="Z28" s="65"/>
      <c r="AA28" s="65"/>
      <c r="AB28" s="66"/>
    </row>
    <row r="29" spans="1:28" ht="14.25" thickTop="1" x14ac:dyDescent="0.15">
      <c r="A29" s="67" t="s">
        <v>9</v>
      </c>
      <c r="B29" s="231" t="s">
        <v>1</v>
      </c>
      <c r="C29" s="221"/>
      <c r="D29" s="222"/>
      <c r="E29" s="220" t="s">
        <v>2</v>
      </c>
      <c r="F29" s="221"/>
      <c r="G29" s="222"/>
      <c r="H29" s="220" t="s">
        <v>3</v>
      </c>
      <c r="I29" s="221"/>
      <c r="J29" s="222"/>
      <c r="K29" s="220" t="s">
        <v>12</v>
      </c>
      <c r="L29" s="221"/>
      <c r="M29" s="222"/>
      <c r="N29" s="229" t="s">
        <v>19</v>
      </c>
      <c r="O29" s="221"/>
      <c r="P29" s="221"/>
      <c r="Q29" s="221"/>
      <c r="R29" s="221"/>
      <c r="S29" s="221"/>
      <c r="T29" s="221"/>
      <c r="U29" s="221"/>
      <c r="V29" s="221"/>
      <c r="W29" s="221"/>
      <c r="X29" s="221"/>
      <c r="Y29" s="221"/>
      <c r="Z29" s="221"/>
      <c r="AA29" s="221"/>
      <c r="AB29" s="230"/>
    </row>
    <row r="30" spans="1:28" ht="14.25" thickBot="1" x14ac:dyDescent="0.2">
      <c r="A30" s="70">
        <f>A16+1</f>
        <v>23</v>
      </c>
      <c r="B30" s="224"/>
      <c r="C30" s="224"/>
      <c r="D30" s="225"/>
      <c r="E30" s="223"/>
      <c r="F30" s="224"/>
      <c r="G30" s="225"/>
      <c r="H30" s="223"/>
      <c r="I30" s="224"/>
      <c r="J30" s="225"/>
      <c r="K30" s="223"/>
      <c r="L30" s="224"/>
      <c r="M30" s="225"/>
      <c r="N30" s="226"/>
      <c r="O30" s="227"/>
      <c r="P30" s="227"/>
      <c r="Q30" s="227"/>
      <c r="R30" s="227"/>
      <c r="S30" s="227"/>
      <c r="T30" s="227"/>
      <c r="U30" s="227"/>
      <c r="V30" s="227"/>
      <c r="W30" s="227"/>
      <c r="X30" s="227"/>
      <c r="Y30" s="227"/>
      <c r="Z30" s="227"/>
      <c r="AA30" s="227"/>
      <c r="AB30" s="228"/>
    </row>
    <row r="31" spans="1:28" ht="14.25" thickBot="1" x14ac:dyDescent="0.2">
      <c r="A31" s="34" t="s">
        <v>8</v>
      </c>
      <c r="B31" s="55" t="s">
        <v>4</v>
      </c>
      <c r="C31" s="56"/>
      <c r="D31" s="56"/>
      <c r="E31" s="56"/>
      <c r="F31" s="56"/>
      <c r="G31" s="56"/>
      <c r="H31" s="56"/>
      <c r="I31" s="56"/>
      <c r="J31" s="56"/>
      <c r="K31" s="56"/>
      <c r="L31" s="56"/>
      <c r="M31" s="56"/>
      <c r="N31" s="56"/>
      <c r="O31" s="56"/>
      <c r="P31" s="56"/>
      <c r="Q31" s="56"/>
      <c r="R31" s="56"/>
      <c r="S31" s="56"/>
      <c r="T31" s="56"/>
      <c r="U31" s="56"/>
      <c r="V31" s="56"/>
      <c r="W31" s="56"/>
      <c r="X31" s="56"/>
      <c r="Y31" s="57"/>
      <c r="Z31" s="40"/>
      <c r="AA31" s="40"/>
      <c r="AB31" s="41"/>
    </row>
    <row r="32" spans="1:28" ht="14.25" thickBot="1" x14ac:dyDescent="0.2">
      <c r="A32" s="69"/>
      <c r="B32" s="51">
        <v>0.29166666666666669</v>
      </c>
      <c r="C32" s="52">
        <v>0.33333333333333298</v>
      </c>
      <c r="D32" s="52">
        <v>0.375</v>
      </c>
      <c r="E32" s="52">
        <v>0.41666666666666702</v>
      </c>
      <c r="F32" s="52">
        <v>0.45833333333333298</v>
      </c>
      <c r="G32" s="52">
        <v>0.5</v>
      </c>
      <c r="H32" s="52">
        <v>0.54166666666666696</v>
      </c>
      <c r="I32" s="52">
        <v>0.58333333333333304</v>
      </c>
      <c r="J32" s="52">
        <v>0.625</v>
      </c>
      <c r="K32" s="52">
        <v>0.66666666666666696</v>
      </c>
      <c r="L32" s="52">
        <v>0.70833333333333004</v>
      </c>
      <c r="M32" s="52">
        <v>0.749999999999996</v>
      </c>
      <c r="N32" s="53">
        <v>0.79166666666666297</v>
      </c>
      <c r="O32" s="53">
        <v>0.83333333333333004</v>
      </c>
      <c r="P32" s="53">
        <v>0.874999999999996</v>
      </c>
      <c r="Q32" s="53">
        <v>0.91666666666666297</v>
      </c>
      <c r="R32" s="53">
        <v>0.95833333333333004</v>
      </c>
      <c r="S32" s="53">
        <v>0.999999999999997</v>
      </c>
      <c r="T32" s="53">
        <v>1.0416666666666601</v>
      </c>
      <c r="U32" s="53">
        <v>1.0833333333333299</v>
      </c>
      <c r="V32" s="53">
        <v>1.125</v>
      </c>
      <c r="W32" s="53">
        <v>1.1666666666666601</v>
      </c>
      <c r="X32" s="53">
        <v>1.2083333333333299</v>
      </c>
      <c r="Y32" s="54">
        <v>1.25</v>
      </c>
      <c r="Z32" s="8" t="s">
        <v>11</v>
      </c>
      <c r="AA32" s="9" t="s">
        <v>10</v>
      </c>
      <c r="AB32" s="42"/>
    </row>
    <row r="33" spans="1:28" x14ac:dyDescent="0.15">
      <c r="A33" s="68" t="s">
        <v>6</v>
      </c>
      <c r="B33" s="7"/>
      <c r="C33" s="5"/>
      <c r="D33" s="5"/>
      <c r="E33" s="5"/>
      <c r="F33" s="5"/>
      <c r="G33" s="5"/>
      <c r="H33" s="5"/>
      <c r="I33" s="5"/>
      <c r="J33" s="5"/>
      <c r="K33" s="5"/>
      <c r="L33" s="5"/>
      <c r="M33" s="5"/>
      <c r="N33" s="5"/>
      <c r="O33" s="5"/>
      <c r="P33" s="5"/>
      <c r="Q33" s="5"/>
      <c r="R33" s="5"/>
      <c r="S33" s="5"/>
      <c r="T33" s="5"/>
      <c r="U33" s="5"/>
      <c r="V33" s="5"/>
      <c r="W33" s="5"/>
      <c r="X33" s="5"/>
      <c r="Y33" s="6"/>
      <c r="Z33" s="10">
        <f>SUM(B33:Y33)</f>
        <v>0</v>
      </c>
      <c r="AA33" s="11">
        <f>SUM(B33:O33)</f>
        <v>0</v>
      </c>
      <c r="AB33" s="41"/>
    </row>
    <row r="34" spans="1:28" x14ac:dyDescent="0.15">
      <c r="A34" s="43" t="s">
        <v>5</v>
      </c>
      <c r="B34" s="7"/>
      <c r="C34" s="5"/>
      <c r="D34" s="5"/>
      <c r="E34" s="5"/>
      <c r="F34" s="5"/>
      <c r="G34" s="5"/>
      <c r="H34" s="5"/>
      <c r="I34" s="5"/>
      <c r="J34" s="5"/>
      <c r="K34" s="5"/>
      <c r="L34" s="5"/>
      <c r="M34" s="5"/>
      <c r="N34" s="5"/>
      <c r="O34" s="5"/>
      <c r="P34" s="5"/>
      <c r="Q34" s="5"/>
      <c r="R34" s="5"/>
      <c r="S34" s="5"/>
      <c r="T34" s="5"/>
      <c r="U34" s="5"/>
      <c r="V34" s="5"/>
      <c r="W34" s="5"/>
      <c r="X34" s="5"/>
      <c r="Y34" s="6"/>
      <c r="Z34" s="10">
        <f t="shared" ref="Z34:Z36" si="12">SUM(B34:Y34)</f>
        <v>0</v>
      </c>
      <c r="AA34" s="11">
        <f t="shared" ref="AA34:AA36" si="13">SUM(B34:O34)</f>
        <v>0</v>
      </c>
      <c r="AB34" s="41"/>
    </row>
    <row r="35" spans="1:28" ht="14.25" thickBot="1" x14ac:dyDescent="0.2">
      <c r="A35" s="44" t="s">
        <v>7</v>
      </c>
      <c r="B35" s="4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3"/>
      <c r="Z35" s="12">
        <f t="shared" si="12"/>
        <v>0</v>
      </c>
      <c r="AA35" s="13">
        <f t="shared" si="13"/>
        <v>0</v>
      </c>
      <c r="AB35" s="41"/>
    </row>
    <row r="36" spans="1:28" ht="14.25" thickBot="1" x14ac:dyDescent="0.2">
      <c r="A36" s="45" t="s">
        <v>16</v>
      </c>
      <c r="B36" s="30">
        <f>SUM(B33:B35)</f>
        <v>0</v>
      </c>
      <c r="C36" s="15">
        <f t="shared" ref="C36:Y36" si="14">SUM(C33:C35)</f>
        <v>0</v>
      </c>
      <c r="D36" s="15">
        <f t="shared" si="14"/>
        <v>0</v>
      </c>
      <c r="E36" s="15">
        <f t="shared" si="14"/>
        <v>0</v>
      </c>
      <c r="F36" s="15">
        <f t="shared" si="14"/>
        <v>0</v>
      </c>
      <c r="G36" s="15">
        <f t="shared" si="14"/>
        <v>0</v>
      </c>
      <c r="H36" s="15">
        <f t="shared" si="14"/>
        <v>0</v>
      </c>
      <c r="I36" s="15">
        <f t="shared" si="14"/>
        <v>0</v>
      </c>
      <c r="J36" s="15">
        <f t="shared" si="14"/>
        <v>0</v>
      </c>
      <c r="K36" s="15">
        <f t="shared" si="14"/>
        <v>0</v>
      </c>
      <c r="L36" s="15">
        <f t="shared" si="14"/>
        <v>0</v>
      </c>
      <c r="M36" s="15">
        <f t="shared" si="14"/>
        <v>0</v>
      </c>
      <c r="N36" s="15">
        <f t="shared" si="14"/>
        <v>0</v>
      </c>
      <c r="O36" s="15">
        <f t="shared" si="14"/>
        <v>0</v>
      </c>
      <c r="P36" s="15">
        <f t="shared" si="14"/>
        <v>0</v>
      </c>
      <c r="Q36" s="15">
        <f t="shared" si="14"/>
        <v>0</v>
      </c>
      <c r="R36" s="15">
        <f t="shared" si="14"/>
        <v>0</v>
      </c>
      <c r="S36" s="15">
        <f t="shared" si="14"/>
        <v>0</v>
      </c>
      <c r="T36" s="15">
        <f t="shared" si="14"/>
        <v>0</v>
      </c>
      <c r="U36" s="15">
        <f t="shared" si="14"/>
        <v>0</v>
      </c>
      <c r="V36" s="15">
        <f t="shared" si="14"/>
        <v>0</v>
      </c>
      <c r="W36" s="15">
        <f t="shared" si="14"/>
        <v>0</v>
      </c>
      <c r="X36" s="15">
        <f t="shared" si="14"/>
        <v>0</v>
      </c>
      <c r="Y36" s="16">
        <f t="shared" si="14"/>
        <v>0</v>
      </c>
      <c r="Z36" s="14">
        <f t="shared" si="12"/>
        <v>0</v>
      </c>
      <c r="AA36" s="17">
        <f t="shared" si="13"/>
        <v>0</v>
      </c>
      <c r="AB36" s="41"/>
    </row>
    <row r="37" spans="1:28" ht="41.25" thickBot="1" x14ac:dyDescent="0.2">
      <c r="A37" s="46" t="s">
        <v>33</v>
      </c>
      <c r="B37" s="35">
        <f>INT(B36*$A32/461*100)/100</f>
        <v>0</v>
      </c>
      <c r="C37" s="36">
        <f t="shared" ref="C37:AA37" si="15">INT(C36*$A32/461*100)/100</f>
        <v>0</v>
      </c>
      <c r="D37" s="36">
        <f t="shared" si="15"/>
        <v>0</v>
      </c>
      <c r="E37" s="36">
        <f t="shared" si="15"/>
        <v>0</v>
      </c>
      <c r="F37" s="36">
        <f t="shared" si="15"/>
        <v>0</v>
      </c>
      <c r="G37" s="36">
        <f t="shared" si="15"/>
        <v>0</v>
      </c>
      <c r="H37" s="36">
        <f t="shared" si="15"/>
        <v>0</v>
      </c>
      <c r="I37" s="36">
        <f t="shared" si="15"/>
        <v>0</v>
      </c>
      <c r="J37" s="36">
        <f t="shared" si="15"/>
        <v>0</v>
      </c>
      <c r="K37" s="36">
        <f t="shared" si="15"/>
        <v>0</v>
      </c>
      <c r="L37" s="36">
        <f t="shared" si="15"/>
        <v>0</v>
      </c>
      <c r="M37" s="36">
        <f t="shared" si="15"/>
        <v>0</v>
      </c>
      <c r="N37" s="36">
        <f t="shared" si="15"/>
        <v>0</v>
      </c>
      <c r="O37" s="36">
        <f t="shared" si="15"/>
        <v>0</v>
      </c>
      <c r="P37" s="36">
        <f t="shared" si="15"/>
        <v>0</v>
      </c>
      <c r="Q37" s="36">
        <f t="shared" si="15"/>
        <v>0</v>
      </c>
      <c r="R37" s="36">
        <f t="shared" si="15"/>
        <v>0</v>
      </c>
      <c r="S37" s="36">
        <f t="shared" si="15"/>
        <v>0</v>
      </c>
      <c r="T37" s="36">
        <f t="shared" si="15"/>
        <v>0</v>
      </c>
      <c r="U37" s="36">
        <f t="shared" si="15"/>
        <v>0</v>
      </c>
      <c r="V37" s="36">
        <f t="shared" si="15"/>
        <v>0</v>
      </c>
      <c r="W37" s="36">
        <f t="shared" si="15"/>
        <v>0</v>
      </c>
      <c r="X37" s="36">
        <f t="shared" si="15"/>
        <v>0</v>
      </c>
      <c r="Y37" s="37">
        <f t="shared" si="15"/>
        <v>0</v>
      </c>
      <c r="Z37" s="38">
        <f t="shared" si="15"/>
        <v>0</v>
      </c>
      <c r="AA37" s="39">
        <f t="shared" si="15"/>
        <v>0</v>
      </c>
      <c r="AB37" s="47" t="s">
        <v>17</v>
      </c>
    </row>
    <row r="38" spans="1:28" x14ac:dyDescent="0.15">
      <c r="A38" s="48" t="s">
        <v>13</v>
      </c>
      <c r="B38" s="31"/>
      <c r="C38" s="22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22"/>
      <c r="P38" s="22"/>
      <c r="Q38" s="22"/>
      <c r="R38" s="22"/>
      <c r="S38" s="22"/>
      <c r="T38" s="22"/>
      <c r="U38" s="22"/>
      <c r="V38" s="22"/>
      <c r="W38" s="22"/>
      <c r="X38" s="22"/>
      <c r="Y38" s="23"/>
      <c r="Z38" s="24">
        <f>SUM(B38:Y38)</f>
        <v>0</v>
      </c>
      <c r="AA38" s="25">
        <f>SUM(B38:O38)</f>
        <v>0</v>
      </c>
      <c r="AB38" s="41"/>
    </row>
    <row r="39" spans="1:28" ht="14.25" thickBot="1" x14ac:dyDescent="0.2">
      <c r="A39" s="49" t="s">
        <v>14</v>
      </c>
      <c r="B39" s="32"/>
      <c r="C39" s="18"/>
      <c r="D39" s="18"/>
      <c r="E39" s="18"/>
      <c r="F39" s="18"/>
      <c r="G39" s="18"/>
      <c r="H39" s="18"/>
      <c r="I39" s="18"/>
      <c r="J39" s="18"/>
      <c r="K39" s="18"/>
      <c r="L39" s="18"/>
      <c r="M39" s="18"/>
      <c r="N39" s="18"/>
      <c r="O39" s="18"/>
      <c r="P39" s="18"/>
      <c r="Q39" s="18"/>
      <c r="R39" s="18"/>
      <c r="S39" s="18"/>
      <c r="T39" s="18"/>
      <c r="U39" s="18"/>
      <c r="V39" s="18"/>
      <c r="W39" s="18"/>
      <c r="X39" s="18"/>
      <c r="Y39" s="19"/>
      <c r="Z39" s="20">
        <f>SUM(B39:Y39)</f>
        <v>0</v>
      </c>
      <c r="AA39" s="21">
        <f>SUM(B39:O39)</f>
        <v>0</v>
      </c>
      <c r="AB39" s="41"/>
    </row>
    <row r="40" spans="1:28" x14ac:dyDescent="0.15">
      <c r="A40" s="50" t="s">
        <v>15</v>
      </c>
      <c r="B40" s="33">
        <f>SUM(B38:B39)</f>
        <v>0</v>
      </c>
      <c r="C40" s="27">
        <f t="shared" ref="C40:AA40" si="16">SUM(C38:C39)</f>
        <v>0</v>
      </c>
      <c r="D40" s="27">
        <f t="shared" si="16"/>
        <v>0</v>
      </c>
      <c r="E40" s="27">
        <f t="shared" si="16"/>
        <v>0</v>
      </c>
      <c r="F40" s="27">
        <f t="shared" si="16"/>
        <v>0</v>
      </c>
      <c r="G40" s="27">
        <f t="shared" si="16"/>
        <v>0</v>
      </c>
      <c r="H40" s="27">
        <f t="shared" si="16"/>
        <v>0</v>
      </c>
      <c r="I40" s="27">
        <f t="shared" si="16"/>
        <v>0</v>
      </c>
      <c r="J40" s="27">
        <f t="shared" si="16"/>
        <v>0</v>
      </c>
      <c r="K40" s="27">
        <f t="shared" si="16"/>
        <v>0</v>
      </c>
      <c r="L40" s="27">
        <f t="shared" si="16"/>
        <v>0</v>
      </c>
      <c r="M40" s="27">
        <f t="shared" si="16"/>
        <v>0</v>
      </c>
      <c r="N40" s="27">
        <f t="shared" si="16"/>
        <v>0</v>
      </c>
      <c r="O40" s="27">
        <f t="shared" si="16"/>
        <v>0</v>
      </c>
      <c r="P40" s="27">
        <f t="shared" si="16"/>
        <v>0</v>
      </c>
      <c r="Q40" s="27">
        <f t="shared" si="16"/>
        <v>0</v>
      </c>
      <c r="R40" s="27">
        <f t="shared" si="16"/>
        <v>0</v>
      </c>
      <c r="S40" s="27">
        <f t="shared" si="16"/>
        <v>0</v>
      </c>
      <c r="T40" s="27">
        <f t="shared" si="16"/>
        <v>0</v>
      </c>
      <c r="U40" s="27">
        <f t="shared" si="16"/>
        <v>0</v>
      </c>
      <c r="V40" s="27">
        <f t="shared" si="16"/>
        <v>0</v>
      </c>
      <c r="W40" s="27">
        <f t="shared" si="16"/>
        <v>0</v>
      </c>
      <c r="X40" s="27">
        <f t="shared" si="16"/>
        <v>0</v>
      </c>
      <c r="Y40" s="28">
        <f t="shared" si="16"/>
        <v>0</v>
      </c>
      <c r="Z40" s="26">
        <f t="shared" si="16"/>
        <v>0</v>
      </c>
      <c r="AA40" s="29">
        <f t="shared" si="16"/>
        <v>0</v>
      </c>
      <c r="AB40" s="41"/>
    </row>
    <row r="41" spans="1:28" ht="14.25" thickBot="1" x14ac:dyDescent="0.2">
      <c r="A41" s="58" t="s">
        <v>18</v>
      </c>
      <c r="B41" s="59" t="str">
        <f>IF(B36=0,"0",INT(B40/B36*100)/100)</f>
        <v>0</v>
      </c>
      <c r="C41" s="60" t="str">
        <f t="shared" ref="C41:AA41" si="17">IF(C36=0,"0",INT(C40/C36*100)/100)</f>
        <v>0</v>
      </c>
      <c r="D41" s="60" t="str">
        <f t="shared" si="17"/>
        <v>0</v>
      </c>
      <c r="E41" s="60" t="str">
        <f t="shared" si="17"/>
        <v>0</v>
      </c>
      <c r="F41" s="60" t="str">
        <f t="shared" si="17"/>
        <v>0</v>
      </c>
      <c r="G41" s="60" t="str">
        <f t="shared" si="17"/>
        <v>0</v>
      </c>
      <c r="H41" s="60" t="str">
        <f t="shared" si="17"/>
        <v>0</v>
      </c>
      <c r="I41" s="60" t="str">
        <f t="shared" si="17"/>
        <v>0</v>
      </c>
      <c r="J41" s="60" t="str">
        <f t="shared" si="17"/>
        <v>0</v>
      </c>
      <c r="K41" s="60" t="str">
        <f t="shared" si="17"/>
        <v>0</v>
      </c>
      <c r="L41" s="60" t="str">
        <f t="shared" si="17"/>
        <v>0</v>
      </c>
      <c r="M41" s="60" t="str">
        <f t="shared" si="17"/>
        <v>0</v>
      </c>
      <c r="N41" s="60" t="str">
        <f t="shared" si="17"/>
        <v>0</v>
      </c>
      <c r="O41" s="60" t="str">
        <f t="shared" si="17"/>
        <v>0</v>
      </c>
      <c r="P41" s="60" t="str">
        <f t="shared" si="17"/>
        <v>0</v>
      </c>
      <c r="Q41" s="60" t="str">
        <f t="shared" si="17"/>
        <v>0</v>
      </c>
      <c r="R41" s="60" t="str">
        <f t="shared" si="17"/>
        <v>0</v>
      </c>
      <c r="S41" s="60" t="str">
        <f t="shared" si="17"/>
        <v>0</v>
      </c>
      <c r="T41" s="60" t="str">
        <f t="shared" si="17"/>
        <v>0</v>
      </c>
      <c r="U41" s="60" t="str">
        <f t="shared" si="17"/>
        <v>0</v>
      </c>
      <c r="V41" s="60" t="str">
        <f t="shared" si="17"/>
        <v>0</v>
      </c>
      <c r="W41" s="60" t="str">
        <f t="shared" si="17"/>
        <v>0</v>
      </c>
      <c r="X41" s="60" t="str">
        <f t="shared" si="17"/>
        <v>0</v>
      </c>
      <c r="Y41" s="61" t="str">
        <f t="shared" si="17"/>
        <v>0</v>
      </c>
      <c r="Z41" s="62" t="str">
        <f t="shared" si="17"/>
        <v>0</v>
      </c>
      <c r="AA41" s="63" t="str">
        <f t="shared" si="17"/>
        <v>0</v>
      </c>
      <c r="AB41" s="41"/>
    </row>
    <row r="42" spans="1:28" ht="14.25" thickBot="1" x14ac:dyDescent="0.2">
      <c r="A42" s="64" t="s">
        <v>20</v>
      </c>
      <c r="B42" s="65"/>
      <c r="C42" s="65"/>
      <c r="D42" s="65"/>
      <c r="E42" s="65"/>
      <c r="F42" s="65"/>
      <c r="G42" s="65"/>
      <c r="H42" s="65"/>
      <c r="I42" s="65"/>
      <c r="J42" s="65"/>
      <c r="K42" s="65"/>
      <c r="L42" s="65"/>
      <c r="M42" s="65"/>
      <c r="N42" s="65"/>
      <c r="O42" s="65"/>
      <c r="P42" s="65"/>
      <c r="Q42" s="65"/>
      <c r="R42" s="65"/>
      <c r="S42" s="65"/>
      <c r="T42" s="65"/>
      <c r="U42" s="65"/>
      <c r="V42" s="65"/>
      <c r="W42" s="65"/>
      <c r="X42" s="65"/>
      <c r="Y42" s="65"/>
      <c r="Z42" s="65"/>
      <c r="AA42" s="65"/>
      <c r="AB42" s="66"/>
    </row>
    <row r="43" spans="1:28" ht="14.25" thickTop="1" x14ac:dyDescent="0.15">
      <c r="A43" s="67" t="s">
        <v>9</v>
      </c>
      <c r="B43" s="231" t="s">
        <v>1</v>
      </c>
      <c r="C43" s="221"/>
      <c r="D43" s="222"/>
      <c r="E43" s="220" t="s">
        <v>2</v>
      </c>
      <c r="F43" s="221"/>
      <c r="G43" s="222"/>
      <c r="H43" s="220" t="s">
        <v>3</v>
      </c>
      <c r="I43" s="221"/>
      <c r="J43" s="222"/>
      <c r="K43" s="220" t="s">
        <v>12</v>
      </c>
      <c r="L43" s="221"/>
      <c r="M43" s="222"/>
      <c r="N43" s="229" t="s">
        <v>19</v>
      </c>
      <c r="O43" s="221"/>
      <c r="P43" s="221"/>
      <c r="Q43" s="221"/>
      <c r="R43" s="221"/>
      <c r="S43" s="221"/>
      <c r="T43" s="221"/>
      <c r="U43" s="221"/>
      <c r="V43" s="221"/>
      <c r="W43" s="221"/>
      <c r="X43" s="221"/>
      <c r="Y43" s="221"/>
      <c r="Z43" s="221"/>
      <c r="AA43" s="221"/>
      <c r="AB43" s="230"/>
    </row>
    <row r="44" spans="1:28" ht="14.25" thickBot="1" x14ac:dyDescent="0.2">
      <c r="A44" s="70">
        <f>A30+1</f>
        <v>24</v>
      </c>
      <c r="B44" s="224"/>
      <c r="C44" s="224"/>
      <c r="D44" s="225"/>
      <c r="E44" s="223"/>
      <c r="F44" s="224"/>
      <c r="G44" s="225"/>
      <c r="H44" s="223"/>
      <c r="I44" s="224"/>
      <c r="J44" s="225"/>
      <c r="K44" s="223"/>
      <c r="L44" s="224"/>
      <c r="M44" s="225"/>
      <c r="N44" s="226"/>
      <c r="O44" s="227"/>
      <c r="P44" s="227"/>
      <c r="Q44" s="227"/>
      <c r="R44" s="227"/>
      <c r="S44" s="227"/>
      <c r="T44" s="227"/>
      <c r="U44" s="227"/>
      <c r="V44" s="227"/>
      <c r="W44" s="227"/>
      <c r="X44" s="227"/>
      <c r="Y44" s="227"/>
      <c r="Z44" s="227"/>
      <c r="AA44" s="227"/>
      <c r="AB44" s="228"/>
    </row>
    <row r="45" spans="1:28" ht="14.25" thickBot="1" x14ac:dyDescent="0.2">
      <c r="A45" s="34" t="s">
        <v>8</v>
      </c>
      <c r="B45" s="55" t="s">
        <v>4</v>
      </c>
      <c r="C45" s="56"/>
      <c r="D45" s="56"/>
      <c r="E45" s="56"/>
      <c r="F45" s="56"/>
      <c r="G45" s="56"/>
      <c r="H45" s="56"/>
      <c r="I45" s="56"/>
      <c r="J45" s="56"/>
      <c r="K45" s="56"/>
      <c r="L45" s="56"/>
      <c r="M45" s="56"/>
      <c r="N45" s="56"/>
      <c r="O45" s="56"/>
      <c r="P45" s="56"/>
      <c r="Q45" s="56"/>
      <c r="R45" s="56"/>
      <c r="S45" s="56"/>
      <c r="T45" s="56"/>
      <c r="U45" s="56"/>
      <c r="V45" s="56"/>
      <c r="W45" s="56"/>
      <c r="X45" s="56"/>
      <c r="Y45" s="57"/>
      <c r="Z45" s="40"/>
      <c r="AA45" s="40"/>
      <c r="AB45" s="41"/>
    </row>
    <row r="46" spans="1:28" ht="14.25" thickBot="1" x14ac:dyDescent="0.2">
      <c r="A46" s="69"/>
      <c r="B46" s="51">
        <v>0.29166666666666669</v>
      </c>
      <c r="C46" s="52">
        <v>0.33333333333333298</v>
      </c>
      <c r="D46" s="52">
        <v>0.375</v>
      </c>
      <c r="E46" s="52">
        <v>0.41666666666666702</v>
      </c>
      <c r="F46" s="52">
        <v>0.45833333333333298</v>
      </c>
      <c r="G46" s="52">
        <v>0.5</v>
      </c>
      <c r="H46" s="52">
        <v>0.54166666666666696</v>
      </c>
      <c r="I46" s="52">
        <v>0.58333333333333304</v>
      </c>
      <c r="J46" s="52">
        <v>0.625</v>
      </c>
      <c r="K46" s="52">
        <v>0.66666666666666696</v>
      </c>
      <c r="L46" s="52">
        <v>0.70833333333333004</v>
      </c>
      <c r="M46" s="52">
        <v>0.749999999999996</v>
      </c>
      <c r="N46" s="53">
        <v>0.79166666666666297</v>
      </c>
      <c r="O46" s="53">
        <v>0.83333333333333004</v>
      </c>
      <c r="P46" s="53">
        <v>0.874999999999996</v>
      </c>
      <c r="Q46" s="53">
        <v>0.91666666666666297</v>
      </c>
      <c r="R46" s="53">
        <v>0.95833333333333004</v>
      </c>
      <c r="S46" s="53">
        <v>0.999999999999997</v>
      </c>
      <c r="T46" s="53">
        <v>1.0416666666666601</v>
      </c>
      <c r="U46" s="53">
        <v>1.0833333333333299</v>
      </c>
      <c r="V46" s="53">
        <v>1.125</v>
      </c>
      <c r="W46" s="53">
        <v>1.1666666666666601</v>
      </c>
      <c r="X46" s="53">
        <v>1.2083333333333299</v>
      </c>
      <c r="Y46" s="54">
        <v>1.25</v>
      </c>
      <c r="Z46" s="8" t="s">
        <v>11</v>
      </c>
      <c r="AA46" s="9" t="s">
        <v>10</v>
      </c>
      <c r="AB46" s="42"/>
    </row>
    <row r="47" spans="1:28" x14ac:dyDescent="0.15">
      <c r="A47" s="68" t="s">
        <v>6</v>
      </c>
      <c r="B47" s="7"/>
      <c r="C47" s="5"/>
      <c r="D47" s="5"/>
      <c r="E47" s="5"/>
      <c r="F47" s="5"/>
      <c r="G47" s="5"/>
      <c r="H47" s="5"/>
      <c r="I47" s="5"/>
      <c r="J47" s="5"/>
      <c r="K47" s="5"/>
      <c r="L47" s="5"/>
      <c r="M47" s="5"/>
      <c r="N47" s="5"/>
      <c r="O47" s="5"/>
      <c r="P47" s="5"/>
      <c r="Q47" s="5"/>
      <c r="R47" s="5"/>
      <c r="S47" s="5"/>
      <c r="T47" s="5"/>
      <c r="U47" s="5"/>
      <c r="V47" s="5"/>
      <c r="W47" s="5"/>
      <c r="X47" s="5"/>
      <c r="Y47" s="6"/>
      <c r="Z47" s="10">
        <f>SUM(B47:Y47)</f>
        <v>0</v>
      </c>
      <c r="AA47" s="11">
        <f>SUM(B47:O47)</f>
        <v>0</v>
      </c>
      <c r="AB47" s="41"/>
    </row>
    <row r="48" spans="1:28" x14ac:dyDescent="0.15">
      <c r="A48" s="43" t="s">
        <v>5</v>
      </c>
      <c r="B48" s="7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6"/>
      <c r="Z48" s="10">
        <f t="shared" ref="Z48:Z50" si="18">SUM(B48:Y48)</f>
        <v>0</v>
      </c>
      <c r="AA48" s="11">
        <f t="shared" ref="AA48:AA50" si="19">SUM(B48:O48)</f>
        <v>0</v>
      </c>
      <c r="AB48" s="41"/>
    </row>
    <row r="49" spans="1:28" ht="14.25" thickBot="1" x14ac:dyDescent="0.2">
      <c r="A49" s="44" t="s">
        <v>7</v>
      </c>
      <c r="B49" s="4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3"/>
      <c r="Z49" s="12">
        <f t="shared" si="18"/>
        <v>0</v>
      </c>
      <c r="AA49" s="13">
        <f t="shared" si="19"/>
        <v>0</v>
      </c>
      <c r="AB49" s="41"/>
    </row>
    <row r="50" spans="1:28" ht="14.25" thickBot="1" x14ac:dyDescent="0.2">
      <c r="A50" s="45" t="s">
        <v>16</v>
      </c>
      <c r="B50" s="30">
        <f>SUM(B47:B49)</f>
        <v>0</v>
      </c>
      <c r="C50" s="15">
        <f t="shared" ref="C50:Y50" si="20">SUM(C47:C49)</f>
        <v>0</v>
      </c>
      <c r="D50" s="15">
        <f t="shared" si="20"/>
        <v>0</v>
      </c>
      <c r="E50" s="15">
        <f t="shared" si="20"/>
        <v>0</v>
      </c>
      <c r="F50" s="15">
        <f t="shared" si="20"/>
        <v>0</v>
      </c>
      <c r="G50" s="15">
        <f t="shared" si="20"/>
        <v>0</v>
      </c>
      <c r="H50" s="15">
        <f t="shared" si="20"/>
        <v>0</v>
      </c>
      <c r="I50" s="15">
        <f t="shared" si="20"/>
        <v>0</v>
      </c>
      <c r="J50" s="15">
        <f t="shared" si="20"/>
        <v>0</v>
      </c>
      <c r="K50" s="15">
        <f t="shared" si="20"/>
        <v>0</v>
      </c>
      <c r="L50" s="15">
        <f t="shared" si="20"/>
        <v>0</v>
      </c>
      <c r="M50" s="15">
        <f t="shared" si="20"/>
        <v>0</v>
      </c>
      <c r="N50" s="15">
        <f t="shared" si="20"/>
        <v>0</v>
      </c>
      <c r="O50" s="15">
        <f t="shared" si="20"/>
        <v>0</v>
      </c>
      <c r="P50" s="15">
        <f t="shared" si="20"/>
        <v>0</v>
      </c>
      <c r="Q50" s="15">
        <f t="shared" si="20"/>
        <v>0</v>
      </c>
      <c r="R50" s="15">
        <f t="shared" si="20"/>
        <v>0</v>
      </c>
      <c r="S50" s="15">
        <f t="shared" si="20"/>
        <v>0</v>
      </c>
      <c r="T50" s="15">
        <f t="shared" si="20"/>
        <v>0</v>
      </c>
      <c r="U50" s="15">
        <f t="shared" si="20"/>
        <v>0</v>
      </c>
      <c r="V50" s="15">
        <f t="shared" si="20"/>
        <v>0</v>
      </c>
      <c r="W50" s="15">
        <f t="shared" si="20"/>
        <v>0</v>
      </c>
      <c r="X50" s="15">
        <f t="shared" si="20"/>
        <v>0</v>
      </c>
      <c r="Y50" s="16">
        <f t="shared" si="20"/>
        <v>0</v>
      </c>
      <c r="Z50" s="14">
        <f t="shared" si="18"/>
        <v>0</v>
      </c>
      <c r="AA50" s="17">
        <f t="shared" si="19"/>
        <v>0</v>
      </c>
      <c r="AB50" s="41"/>
    </row>
    <row r="51" spans="1:28" ht="41.25" thickBot="1" x14ac:dyDescent="0.2">
      <c r="A51" s="46" t="s">
        <v>32</v>
      </c>
      <c r="B51" s="35">
        <f>INT(B50*$A46/461*100)/100</f>
        <v>0</v>
      </c>
      <c r="C51" s="36">
        <f t="shared" ref="C51:AA51" si="21">INT(C50*$A46/461*100)/100</f>
        <v>0</v>
      </c>
      <c r="D51" s="36">
        <f t="shared" si="21"/>
        <v>0</v>
      </c>
      <c r="E51" s="36">
        <f t="shared" si="21"/>
        <v>0</v>
      </c>
      <c r="F51" s="36">
        <f t="shared" si="21"/>
        <v>0</v>
      </c>
      <c r="G51" s="36">
        <f t="shared" si="21"/>
        <v>0</v>
      </c>
      <c r="H51" s="36">
        <f t="shared" si="21"/>
        <v>0</v>
      </c>
      <c r="I51" s="36">
        <f t="shared" si="21"/>
        <v>0</v>
      </c>
      <c r="J51" s="36">
        <f t="shared" si="21"/>
        <v>0</v>
      </c>
      <c r="K51" s="36">
        <f t="shared" si="21"/>
        <v>0</v>
      </c>
      <c r="L51" s="36">
        <f t="shared" si="21"/>
        <v>0</v>
      </c>
      <c r="M51" s="36">
        <f t="shared" si="21"/>
        <v>0</v>
      </c>
      <c r="N51" s="36">
        <f t="shared" si="21"/>
        <v>0</v>
      </c>
      <c r="O51" s="36">
        <f t="shared" si="21"/>
        <v>0</v>
      </c>
      <c r="P51" s="36">
        <f t="shared" si="21"/>
        <v>0</v>
      </c>
      <c r="Q51" s="36">
        <f t="shared" si="21"/>
        <v>0</v>
      </c>
      <c r="R51" s="36">
        <f t="shared" si="21"/>
        <v>0</v>
      </c>
      <c r="S51" s="36">
        <f t="shared" si="21"/>
        <v>0</v>
      </c>
      <c r="T51" s="36">
        <f t="shared" si="21"/>
        <v>0</v>
      </c>
      <c r="U51" s="36">
        <f t="shared" si="21"/>
        <v>0</v>
      </c>
      <c r="V51" s="36">
        <f t="shared" si="21"/>
        <v>0</v>
      </c>
      <c r="W51" s="36">
        <f t="shared" si="21"/>
        <v>0</v>
      </c>
      <c r="X51" s="36">
        <f t="shared" si="21"/>
        <v>0</v>
      </c>
      <c r="Y51" s="37">
        <f t="shared" si="21"/>
        <v>0</v>
      </c>
      <c r="Z51" s="38">
        <f t="shared" si="21"/>
        <v>0</v>
      </c>
      <c r="AA51" s="39">
        <f t="shared" si="21"/>
        <v>0</v>
      </c>
      <c r="AB51" s="47" t="s">
        <v>17</v>
      </c>
    </row>
    <row r="52" spans="1:28" x14ac:dyDescent="0.15">
      <c r="A52" s="48" t="s">
        <v>13</v>
      </c>
      <c r="B52" s="31"/>
      <c r="C52" s="22"/>
      <c r="D52" s="22"/>
      <c r="E52" s="22"/>
      <c r="F52" s="22"/>
      <c r="G52" s="22"/>
      <c r="H52" s="22"/>
      <c r="I52" s="22"/>
      <c r="J52" s="22"/>
      <c r="K52" s="22"/>
      <c r="L52" s="22"/>
      <c r="M52" s="22"/>
      <c r="N52" s="22"/>
      <c r="O52" s="22"/>
      <c r="P52" s="22"/>
      <c r="Q52" s="22"/>
      <c r="R52" s="22"/>
      <c r="S52" s="22"/>
      <c r="T52" s="22"/>
      <c r="U52" s="22"/>
      <c r="V52" s="22"/>
      <c r="W52" s="22"/>
      <c r="X52" s="22"/>
      <c r="Y52" s="23"/>
      <c r="Z52" s="24">
        <f>SUM(B52:Y52)</f>
        <v>0</v>
      </c>
      <c r="AA52" s="25">
        <f>SUM(B52:O52)</f>
        <v>0</v>
      </c>
      <c r="AB52" s="41"/>
    </row>
    <row r="53" spans="1:28" ht="14.25" thickBot="1" x14ac:dyDescent="0.2">
      <c r="A53" s="49" t="s">
        <v>14</v>
      </c>
      <c r="B53" s="32"/>
      <c r="C53" s="18"/>
      <c r="D53" s="18"/>
      <c r="E53" s="18"/>
      <c r="F53" s="18"/>
      <c r="G53" s="18"/>
      <c r="H53" s="18"/>
      <c r="I53" s="18"/>
      <c r="J53" s="18"/>
      <c r="K53" s="18"/>
      <c r="L53" s="18"/>
      <c r="M53" s="18"/>
      <c r="N53" s="18"/>
      <c r="O53" s="18"/>
      <c r="P53" s="18"/>
      <c r="Q53" s="18"/>
      <c r="R53" s="18"/>
      <c r="S53" s="18"/>
      <c r="T53" s="18"/>
      <c r="U53" s="18"/>
      <c r="V53" s="18"/>
      <c r="W53" s="18"/>
      <c r="X53" s="18"/>
      <c r="Y53" s="19"/>
      <c r="Z53" s="20">
        <f>SUM(B53:Y53)</f>
        <v>0</v>
      </c>
      <c r="AA53" s="21">
        <f>SUM(B53:O53)</f>
        <v>0</v>
      </c>
      <c r="AB53" s="41"/>
    </row>
    <row r="54" spans="1:28" x14ac:dyDescent="0.15">
      <c r="A54" s="50" t="s">
        <v>15</v>
      </c>
      <c r="B54" s="33">
        <f>SUM(B52:B53)</f>
        <v>0</v>
      </c>
      <c r="C54" s="27">
        <f t="shared" ref="C54:AA54" si="22">SUM(C52:C53)</f>
        <v>0</v>
      </c>
      <c r="D54" s="27">
        <f t="shared" si="22"/>
        <v>0</v>
      </c>
      <c r="E54" s="27">
        <f t="shared" si="22"/>
        <v>0</v>
      </c>
      <c r="F54" s="27">
        <f t="shared" si="22"/>
        <v>0</v>
      </c>
      <c r="G54" s="27">
        <f t="shared" si="22"/>
        <v>0</v>
      </c>
      <c r="H54" s="27">
        <f t="shared" si="22"/>
        <v>0</v>
      </c>
      <c r="I54" s="27">
        <f t="shared" si="22"/>
        <v>0</v>
      </c>
      <c r="J54" s="27">
        <f t="shared" si="22"/>
        <v>0</v>
      </c>
      <c r="K54" s="27">
        <f t="shared" si="22"/>
        <v>0</v>
      </c>
      <c r="L54" s="27">
        <f t="shared" si="22"/>
        <v>0</v>
      </c>
      <c r="M54" s="27">
        <f t="shared" si="22"/>
        <v>0</v>
      </c>
      <c r="N54" s="27">
        <f t="shared" si="22"/>
        <v>0</v>
      </c>
      <c r="O54" s="27">
        <f t="shared" si="22"/>
        <v>0</v>
      </c>
      <c r="P54" s="27">
        <f t="shared" si="22"/>
        <v>0</v>
      </c>
      <c r="Q54" s="27">
        <f t="shared" si="22"/>
        <v>0</v>
      </c>
      <c r="R54" s="27">
        <f t="shared" si="22"/>
        <v>0</v>
      </c>
      <c r="S54" s="27">
        <f t="shared" si="22"/>
        <v>0</v>
      </c>
      <c r="T54" s="27">
        <f t="shared" si="22"/>
        <v>0</v>
      </c>
      <c r="U54" s="27">
        <f t="shared" si="22"/>
        <v>0</v>
      </c>
      <c r="V54" s="27">
        <f t="shared" si="22"/>
        <v>0</v>
      </c>
      <c r="W54" s="27">
        <f t="shared" si="22"/>
        <v>0</v>
      </c>
      <c r="X54" s="27">
        <f t="shared" si="22"/>
        <v>0</v>
      </c>
      <c r="Y54" s="28">
        <f t="shared" si="22"/>
        <v>0</v>
      </c>
      <c r="Z54" s="26">
        <f t="shared" si="22"/>
        <v>0</v>
      </c>
      <c r="AA54" s="29">
        <f t="shared" si="22"/>
        <v>0</v>
      </c>
      <c r="AB54" s="41"/>
    </row>
    <row r="55" spans="1:28" ht="14.25" thickBot="1" x14ac:dyDescent="0.2">
      <c r="A55" s="58" t="s">
        <v>18</v>
      </c>
      <c r="B55" s="59" t="str">
        <f>IF(B50=0,"0",INT(B54/B50*100)/100)</f>
        <v>0</v>
      </c>
      <c r="C55" s="60" t="str">
        <f t="shared" ref="C55:AA55" si="23">IF(C50=0,"0",INT(C54/C50*100)/100)</f>
        <v>0</v>
      </c>
      <c r="D55" s="60" t="str">
        <f t="shared" si="23"/>
        <v>0</v>
      </c>
      <c r="E55" s="60" t="str">
        <f t="shared" si="23"/>
        <v>0</v>
      </c>
      <c r="F55" s="60" t="str">
        <f t="shared" si="23"/>
        <v>0</v>
      </c>
      <c r="G55" s="60" t="str">
        <f t="shared" si="23"/>
        <v>0</v>
      </c>
      <c r="H55" s="60" t="str">
        <f t="shared" si="23"/>
        <v>0</v>
      </c>
      <c r="I55" s="60" t="str">
        <f t="shared" si="23"/>
        <v>0</v>
      </c>
      <c r="J55" s="60" t="str">
        <f t="shared" si="23"/>
        <v>0</v>
      </c>
      <c r="K55" s="60" t="str">
        <f t="shared" si="23"/>
        <v>0</v>
      </c>
      <c r="L55" s="60" t="str">
        <f t="shared" si="23"/>
        <v>0</v>
      </c>
      <c r="M55" s="60" t="str">
        <f t="shared" si="23"/>
        <v>0</v>
      </c>
      <c r="N55" s="60" t="str">
        <f t="shared" si="23"/>
        <v>0</v>
      </c>
      <c r="O55" s="60" t="str">
        <f t="shared" si="23"/>
        <v>0</v>
      </c>
      <c r="P55" s="60" t="str">
        <f t="shared" si="23"/>
        <v>0</v>
      </c>
      <c r="Q55" s="60" t="str">
        <f t="shared" si="23"/>
        <v>0</v>
      </c>
      <c r="R55" s="60" t="str">
        <f t="shared" si="23"/>
        <v>0</v>
      </c>
      <c r="S55" s="60" t="str">
        <f t="shared" si="23"/>
        <v>0</v>
      </c>
      <c r="T55" s="60" t="str">
        <f t="shared" si="23"/>
        <v>0</v>
      </c>
      <c r="U55" s="60" t="str">
        <f t="shared" si="23"/>
        <v>0</v>
      </c>
      <c r="V55" s="60" t="str">
        <f t="shared" si="23"/>
        <v>0</v>
      </c>
      <c r="W55" s="60" t="str">
        <f t="shared" si="23"/>
        <v>0</v>
      </c>
      <c r="X55" s="60" t="str">
        <f t="shared" si="23"/>
        <v>0</v>
      </c>
      <c r="Y55" s="61" t="str">
        <f t="shared" si="23"/>
        <v>0</v>
      </c>
      <c r="Z55" s="62" t="str">
        <f t="shared" si="23"/>
        <v>0</v>
      </c>
      <c r="AA55" s="63" t="str">
        <f t="shared" si="23"/>
        <v>0</v>
      </c>
      <c r="AB55" s="41"/>
    </row>
    <row r="56" spans="1:28" ht="14.25" thickBot="1" x14ac:dyDescent="0.2">
      <c r="A56" s="64" t="s">
        <v>20</v>
      </c>
      <c r="B56" s="65"/>
      <c r="C56" s="65"/>
      <c r="D56" s="65"/>
      <c r="E56" s="65"/>
      <c r="F56" s="65"/>
      <c r="G56" s="65"/>
      <c r="H56" s="65"/>
      <c r="I56" s="65"/>
      <c r="J56" s="65"/>
      <c r="K56" s="65"/>
      <c r="L56" s="65"/>
      <c r="M56" s="65"/>
      <c r="N56" s="65"/>
      <c r="O56" s="65"/>
      <c r="P56" s="65"/>
      <c r="Q56" s="65"/>
      <c r="R56" s="65"/>
      <c r="S56" s="65"/>
      <c r="T56" s="65"/>
      <c r="U56" s="65"/>
      <c r="V56" s="65"/>
      <c r="W56" s="65"/>
      <c r="X56" s="65"/>
      <c r="Y56" s="65"/>
      <c r="Z56" s="65"/>
      <c r="AA56" s="65"/>
      <c r="AB56" s="66"/>
    </row>
    <row r="57" spans="1:28" ht="14.25" thickTop="1" x14ac:dyDescent="0.15">
      <c r="A57" s="67" t="s">
        <v>9</v>
      </c>
      <c r="B57" s="231" t="s">
        <v>1</v>
      </c>
      <c r="C57" s="221"/>
      <c r="D57" s="222"/>
      <c r="E57" s="220" t="s">
        <v>2</v>
      </c>
      <c r="F57" s="221"/>
      <c r="G57" s="222"/>
      <c r="H57" s="220" t="s">
        <v>3</v>
      </c>
      <c r="I57" s="221"/>
      <c r="J57" s="222"/>
      <c r="K57" s="220" t="s">
        <v>12</v>
      </c>
      <c r="L57" s="221"/>
      <c r="M57" s="222"/>
      <c r="N57" s="229" t="s">
        <v>19</v>
      </c>
      <c r="O57" s="221"/>
      <c r="P57" s="221"/>
      <c r="Q57" s="221"/>
      <c r="R57" s="221"/>
      <c r="S57" s="221"/>
      <c r="T57" s="221"/>
      <c r="U57" s="221"/>
      <c r="V57" s="221"/>
      <c r="W57" s="221"/>
      <c r="X57" s="221"/>
      <c r="Y57" s="221"/>
      <c r="Z57" s="221"/>
      <c r="AA57" s="221"/>
      <c r="AB57" s="230"/>
    </row>
    <row r="58" spans="1:28" ht="14.25" thickBot="1" x14ac:dyDescent="0.2">
      <c r="A58" s="70">
        <f>A44+1</f>
        <v>25</v>
      </c>
      <c r="B58" s="224"/>
      <c r="C58" s="224"/>
      <c r="D58" s="225"/>
      <c r="E58" s="223"/>
      <c r="F58" s="224"/>
      <c r="G58" s="225"/>
      <c r="H58" s="223"/>
      <c r="I58" s="224"/>
      <c r="J58" s="225"/>
      <c r="K58" s="223"/>
      <c r="L58" s="224"/>
      <c r="M58" s="225"/>
      <c r="N58" s="226"/>
      <c r="O58" s="227"/>
      <c r="P58" s="227"/>
      <c r="Q58" s="227"/>
      <c r="R58" s="227"/>
      <c r="S58" s="227"/>
      <c r="T58" s="227"/>
      <c r="U58" s="227"/>
      <c r="V58" s="227"/>
      <c r="W58" s="227"/>
      <c r="X58" s="227"/>
      <c r="Y58" s="227"/>
      <c r="Z58" s="227"/>
      <c r="AA58" s="227"/>
      <c r="AB58" s="228"/>
    </row>
    <row r="59" spans="1:28" ht="14.25" thickBot="1" x14ac:dyDescent="0.2">
      <c r="A59" s="34" t="s">
        <v>8</v>
      </c>
      <c r="B59" s="55" t="s">
        <v>4</v>
      </c>
      <c r="C59" s="56"/>
      <c r="D59" s="56"/>
      <c r="E59" s="56"/>
      <c r="F59" s="56"/>
      <c r="G59" s="56"/>
      <c r="H59" s="56"/>
      <c r="I59" s="56"/>
      <c r="J59" s="56"/>
      <c r="K59" s="56"/>
      <c r="L59" s="56"/>
      <c r="M59" s="56"/>
      <c r="N59" s="56"/>
      <c r="O59" s="56"/>
      <c r="P59" s="56"/>
      <c r="Q59" s="56"/>
      <c r="R59" s="56"/>
      <c r="S59" s="56"/>
      <c r="T59" s="56"/>
      <c r="U59" s="56"/>
      <c r="V59" s="56"/>
      <c r="W59" s="56"/>
      <c r="X59" s="56"/>
      <c r="Y59" s="57"/>
      <c r="Z59" s="40"/>
      <c r="AA59" s="40"/>
      <c r="AB59" s="41"/>
    </row>
    <row r="60" spans="1:28" ht="14.25" thickBot="1" x14ac:dyDescent="0.2">
      <c r="A60" s="69"/>
      <c r="B60" s="51">
        <v>0.29166666666666669</v>
      </c>
      <c r="C60" s="52">
        <v>0.33333333333333298</v>
      </c>
      <c r="D60" s="52">
        <v>0.375</v>
      </c>
      <c r="E60" s="52">
        <v>0.41666666666666702</v>
      </c>
      <c r="F60" s="52">
        <v>0.45833333333333298</v>
      </c>
      <c r="G60" s="52">
        <v>0.5</v>
      </c>
      <c r="H60" s="52">
        <v>0.54166666666666696</v>
      </c>
      <c r="I60" s="52">
        <v>0.58333333333333304</v>
      </c>
      <c r="J60" s="52">
        <v>0.625</v>
      </c>
      <c r="K60" s="52">
        <v>0.66666666666666696</v>
      </c>
      <c r="L60" s="52">
        <v>0.70833333333333004</v>
      </c>
      <c r="M60" s="52">
        <v>0.749999999999996</v>
      </c>
      <c r="N60" s="53">
        <v>0.79166666666666297</v>
      </c>
      <c r="O60" s="53">
        <v>0.83333333333333004</v>
      </c>
      <c r="P60" s="53">
        <v>0.874999999999996</v>
      </c>
      <c r="Q60" s="53">
        <v>0.91666666666666297</v>
      </c>
      <c r="R60" s="53">
        <v>0.95833333333333004</v>
      </c>
      <c r="S60" s="53">
        <v>0.999999999999997</v>
      </c>
      <c r="T60" s="53">
        <v>1.0416666666666601</v>
      </c>
      <c r="U60" s="53">
        <v>1.0833333333333299</v>
      </c>
      <c r="V60" s="53">
        <v>1.125</v>
      </c>
      <c r="W60" s="53">
        <v>1.1666666666666601</v>
      </c>
      <c r="X60" s="53">
        <v>1.2083333333333299</v>
      </c>
      <c r="Y60" s="54">
        <v>1.25</v>
      </c>
      <c r="Z60" s="8" t="s">
        <v>11</v>
      </c>
      <c r="AA60" s="9" t="s">
        <v>10</v>
      </c>
      <c r="AB60" s="42"/>
    </row>
    <row r="61" spans="1:28" x14ac:dyDescent="0.15">
      <c r="A61" s="68" t="s">
        <v>6</v>
      </c>
      <c r="B61" s="7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6"/>
      <c r="Z61" s="10">
        <f>SUM(B61:Y61)</f>
        <v>0</v>
      </c>
      <c r="AA61" s="11">
        <f>SUM(B61:O61)</f>
        <v>0</v>
      </c>
      <c r="AB61" s="41"/>
    </row>
    <row r="62" spans="1:28" x14ac:dyDescent="0.15">
      <c r="A62" s="43" t="s">
        <v>5</v>
      </c>
      <c r="B62" s="7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6"/>
      <c r="Z62" s="10">
        <f t="shared" ref="Z62:Z64" si="24">SUM(B62:Y62)</f>
        <v>0</v>
      </c>
      <c r="AA62" s="11">
        <f t="shared" ref="AA62:AA64" si="25">SUM(B62:O62)</f>
        <v>0</v>
      </c>
      <c r="AB62" s="41"/>
    </row>
    <row r="63" spans="1:28" ht="14.25" thickBot="1" x14ac:dyDescent="0.2">
      <c r="A63" s="44" t="s">
        <v>7</v>
      </c>
      <c r="B63" s="4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3"/>
      <c r="Z63" s="12">
        <f t="shared" si="24"/>
        <v>0</v>
      </c>
      <c r="AA63" s="13">
        <f t="shared" si="25"/>
        <v>0</v>
      </c>
      <c r="AB63" s="41"/>
    </row>
    <row r="64" spans="1:28" ht="14.25" thickBot="1" x14ac:dyDescent="0.2">
      <c r="A64" s="45" t="s">
        <v>16</v>
      </c>
      <c r="B64" s="30">
        <f>SUM(B61:B63)</f>
        <v>0</v>
      </c>
      <c r="C64" s="15">
        <f t="shared" ref="C64:Y64" si="26">SUM(C61:C63)</f>
        <v>0</v>
      </c>
      <c r="D64" s="15">
        <f t="shared" si="26"/>
        <v>0</v>
      </c>
      <c r="E64" s="15">
        <f t="shared" si="26"/>
        <v>0</v>
      </c>
      <c r="F64" s="15">
        <f t="shared" si="26"/>
        <v>0</v>
      </c>
      <c r="G64" s="15">
        <f t="shared" si="26"/>
        <v>0</v>
      </c>
      <c r="H64" s="15">
        <f t="shared" si="26"/>
        <v>0</v>
      </c>
      <c r="I64" s="15">
        <f t="shared" si="26"/>
        <v>0</v>
      </c>
      <c r="J64" s="15">
        <f t="shared" si="26"/>
        <v>0</v>
      </c>
      <c r="K64" s="15">
        <f t="shared" si="26"/>
        <v>0</v>
      </c>
      <c r="L64" s="15">
        <f t="shared" si="26"/>
        <v>0</v>
      </c>
      <c r="M64" s="15">
        <f t="shared" si="26"/>
        <v>0</v>
      </c>
      <c r="N64" s="15">
        <f t="shared" si="26"/>
        <v>0</v>
      </c>
      <c r="O64" s="15">
        <f t="shared" si="26"/>
        <v>0</v>
      </c>
      <c r="P64" s="15">
        <f t="shared" si="26"/>
        <v>0</v>
      </c>
      <c r="Q64" s="15">
        <f t="shared" si="26"/>
        <v>0</v>
      </c>
      <c r="R64" s="15">
        <f t="shared" si="26"/>
        <v>0</v>
      </c>
      <c r="S64" s="15">
        <f t="shared" si="26"/>
        <v>0</v>
      </c>
      <c r="T64" s="15">
        <f t="shared" si="26"/>
        <v>0</v>
      </c>
      <c r="U64" s="15">
        <f t="shared" si="26"/>
        <v>0</v>
      </c>
      <c r="V64" s="15">
        <f t="shared" si="26"/>
        <v>0</v>
      </c>
      <c r="W64" s="15">
        <f t="shared" si="26"/>
        <v>0</v>
      </c>
      <c r="X64" s="15">
        <f t="shared" si="26"/>
        <v>0</v>
      </c>
      <c r="Y64" s="16">
        <f t="shared" si="26"/>
        <v>0</v>
      </c>
      <c r="Z64" s="14">
        <f t="shared" si="24"/>
        <v>0</v>
      </c>
      <c r="AA64" s="17">
        <f t="shared" si="25"/>
        <v>0</v>
      </c>
      <c r="AB64" s="41"/>
    </row>
    <row r="65" spans="1:28" ht="41.25" thickBot="1" x14ac:dyDescent="0.2">
      <c r="A65" s="46" t="s">
        <v>32</v>
      </c>
      <c r="B65" s="35">
        <f>INT(B64*$A60/461*100)/100</f>
        <v>0</v>
      </c>
      <c r="C65" s="36">
        <f t="shared" ref="C65:AA65" si="27">INT(C64*$A60/461*100)/100</f>
        <v>0</v>
      </c>
      <c r="D65" s="36">
        <f t="shared" si="27"/>
        <v>0</v>
      </c>
      <c r="E65" s="36">
        <f t="shared" si="27"/>
        <v>0</v>
      </c>
      <c r="F65" s="36">
        <f t="shared" si="27"/>
        <v>0</v>
      </c>
      <c r="G65" s="36">
        <f t="shared" si="27"/>
        <v>0</v>
      </c>
      <c r="H65" s="36">
        <f t="shared" si="27"/>
        <v>0</v>
      </c>
      <c r="I65" s="36">
        <f t="shared" si="27"/>
        <v>0</v>
      </c>
      <c r="J65" s="36">
        <f t="shared" si="27"/>
        <v>0</v>
      </c>
      <c r="K65" s="36">
        <f t="shared" si="27"/>
        <v>0</v>
      </c>
      <c r="L65" s="36">
        <f t="shared" si="27"/>
        <v>0</v>
      </c>
      <c r="M65" s="36">
        <f t="shared" si="27"/>
        <v>0</v>
      </c>
      <c r="N65" s="36">
        <f t="shared" si="27"/>
        <v>0</v>
      </c>
      <c r="O65" s="36">
        <f t="shared" si="27"/>
        <v>0</v>
      </c>
      <c r="P65" s="36">
        <f t="shared" si="27"/>
        <v>0</v>
      </c>
      <c r="Q65" s="36">
        <f t="shared" si="27"/>
        <v>0</v>
      </c>
      <c r="R65" s="36">
        <f t="shared" si="27"/>
        <v>0</v>
      </c>
      <c r="S65" s="36">
        <f t="shared" si="27"/>
        <v>0</v>
      </c>
      <c r="T65" s="36">
        <f t="shared" si="27"/>
        <v>0</v>
      </c>
      <c r="U65" s="36">
        <f t="shared" si="27"/>
        <v>0</v>
      </c>
      <c r="V65" s="36">
        <f t="shared" si="27"/>
        <v>0</v>
      </c>
      <c r="W65" s="36">
        <f t="shared" si="27"/>
        <v>0</v>
      </c>
      <c r="X65" s="36">
        <f t="shared" si="27"/>
        <v>0</v>
      </c>
      <c r="Y65" s="37">
        <f t="shared" si="27"/>
        <v>0</v>
      </c>
      <c r="Z65" s="38">
        <f t="shared" si="27"/>
        <v>0</v>
      </c>
      <c r="AA65" s="39">
        <f t="shared" si="27"/>
        <v>0</v>
      </c>
      <c r="AB65" s="47" t="s">
        <v>17</v>
      </c>
    </row>
    <row r="66" spans="1:28" x14ac:dyDescent="0.15">
      <c r="A66" s="48" t="s">
        <v>13</v>
      </c>
      <c r="B66" s="31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3"/>
      <c r="Z66" s="24">
        <f>SUM(B66:Y66)</f>
        <v>0</v>
      </c>
      <c r="AA66" s="25">
        <f>SUM(B66:O66)</f>
        <v>0</v>
      </c>
      <c r="AB66" s="41"/>
    </row>
    <row r="67" spans="1:28" ht="14.25" thickBot="1" x14ac:dyDescent="0.2">
      <c r="A67" s="49" t="s">
        <v>14</v>
      </c>
      <c r="B67" s="32"/>
      <c r="C67" s="18"/>
      <c r="D67" s="18"/>
      <c r="E67" s="18"/>
      <c r="F67" s="18"/>
      <c r="G67" s="18"/>
      <c r="H67" s="18"/>
      <c r="I67" s="18"/>
      <c r="J67" s="18"/>
      <c r="K67" s="18"/>
      <c r="L67" s="18"/>
      <c r="M67" s="18"/>
      <c r="N67" s="18"/>
      <c r="O67" s="18"/>
      <c r="P67" s="18"/>
      <c r="Q67" s="18"/>
      <c r="R67" s="18"/>
      <c r="S67" s="18"/>
      <c r="T67" s="18"/>
      <c r="U67" s="18"/>
      <c r="V67" s="18"/>
      <c r="W67" s="18"/>
      <c r="X67" s="18"/>
      <c r="Y67" s="19"/>
      <c r="Z67" s="20">
        <f>SUM(B67:Y67)</f>
        <v>0</v>
      </c>
      <c r="AA67" s="21">
        <f>SUM(B67:O67)</f>
        <v>0</v>
      </c>
      <c r="AB67" s="41"/>
    </row>
    <row r="68" spans="1:28" x14ac:dyDescent="0.15">
      <c r="A68" s="50" t="s">
        <v>15</v>
      </c>
      <c r="B68" s="33">
        <f>SUM(B66:B67)</f>
        <v>0</v>
      </c>
      <c r="C68" s="27">
        <f t="shared" ref="C68:AA68" si="28">SUM(C66:C67)</f>
        <v>0</v>
      </c>
      <c r="D68" s="27">
        <f t="shared" si="28"/>
        <v>0</v>
      </c>
      <c r="E68" s="27">
        <f t="shared" si="28"/>
        <v>0</v>
      </c>
      <c r="F68" s="27">
        <f t="shared" si="28"/>
        <v>0</v>
      </c>
      <c r="G68" s="27">
        <f t="shared" si="28"/>
        <v>0</v>
      </c>
      <c r="H68" s="27">
        <f t="shared" si="28"/>
        <v>0</v>
      </c>
      <c r="I68" s="27">
        <f t="shared" si="28"/>
        <v>0</v>
      </c>
      <c r="J68" s="27">
        <f t="shared" si="28"/>
        <v>0</v>
      </c>
      <c r="K68" s="27">
        <f t="shared" si="28"/>
        <v>0</v>
      </c>
      <c r="L68" s="27">
        <f t="shared" si="28"/>
        <v>0</v>
      </c>
      <c r="M68" s="27">
        <f t="shared" si="28"/>
        <v>0</v>
      </c>
      <c r="N68" s="27">
        <f t="shared" si="28"/>
        <v>0</v>
      </c>
      <c r="O68" s="27">
        <f t="shared" si="28"/>
        <v>0</v>
      </c>
      <c r="P68" s="27">
        <f t="shared" si="28"/>
        <v>0</v>
      </c>
      <c r="Q68" s="27">
        <f t="shared" si="28"/>
        <v>0</v>
      </c>
      <c r="R68" s="27">
        <f t="shared" si="28"/>
        <v>0</v>
      </c>
      <c r="S68" s="27">
        <f t="shared" si="28"/>
        <v>0</v>
      </c>
      <c r="T68" s="27">
        <f t="shared" si="28"/>
        <v>0</v>
      </c>
      <c r="U68" s="27">
        <f t="shared" si="28"/>
        <v>0</v>
      </c>
      <c r="V68" s="27">
        <f t="shared" si="28"/>
        <v>0</v>
      </c>
      <c r="W68" s="27">
        <f t="shared" si="28"/>
        <v>0</v>
      </c>
      <c r="X68" s="27">
        <f t="shared" si="28"/>
        <v>0</v>
      </c>
      <c r="Y68" s="28">
        <f t="shared" si="28"/>
        <v>0</v>
      </c>
      <c r="Z68" s="26">
        <f t="shared" si="28"/>
        <v>0</v>
      </c>
      <c r="AA68" s="29">
        <f t="shared" si="28"/>
        <v>0</v>
      </c>
      <c r="AB68" s="41"/>
    </row>
    <row r="69" spans="1:28" ht="14.25" thickBot="1" x14ac:dyDescent="0.2">
      <c r="A69" s="58" t="s">
        <v>18</v>
      </c>
      <c r="B69" s="59" t="str">
        <f>IF(B64=0,"0",INT(B68/B64*100)/100)</f>
        <v>0</v>
      </c>
      <c r="C69" s="60" t="str">
        <f t="shared" ref="C69:AA69" si="29">IF(C64=0,"0",INT(C68/C64*100)/100)</f>
        <v>0</v>
      </c>
      <c r="D69" s="60" t="str">
        <f t="shared" si="29"/>
        <v>0</v>
      </c>
      <c r="E69" s="60" t="str">
        <f t="shared" si="29"/>
        <v>0</v>
      </c>
      <c r="F69" s="60" t="str">
        <f t="shared" si="29"/>
        <v>0</v>
      </c>
      <c r="G69" s="60" t="str">
        <f t="shared" si="29"/>
        <v>0</v>
      </c>
      <c r="H69" s="60" t="str">
        <f t="shared" si="29"/>
        <v>0</v>
      </c>
      <c r="I69" s="60" t="str">
        <f t="shared" si="29"/>
        <v>0</v>
      </c>
      <c r="J69" s="60" t="str">
        <f t="shared" si="29"/>
        <v>0</v>
      </c>
      <c r="K69" s="60" t="str">
        <f t="shared" si="29"/>
        <v>0</v>
      </c>
      <c r="L69" s="60" t="str">
        <f t="shared" si="29"/>
        <v>0</v>
      </c>
      <c r="M69" s="60" t="str">
        <f t="shared" si="29"/>
        <v>0</v>
      </c>
      <c r="N69" s="60" t="str">
        <f t="shared" si="29"/>
        <v>0</v>
      </c>
      <c r="O69" s="60" t="str">
        <f t="shared" si="29"/>
        <v>0</v>
      </c>
      <c r="P69" s="60" t="str">
        <f t="shared" si="29"/>
        <v>0</v>
      </c>
      <c r="Q69" s="60" t="str">
        <f t="shared" si="29"/>
        <v>0</v>
      </c>
      <c r="R69" s="60" t="str">
        <f t="shared" si="29"/>
        <v>0</v>
      </c>
      <c r="S69" s="60" t="str">
        <f t="shared" si="29"/>
        <v>0</v>
      </c>
      <c r="T69" s="60" t="str">
        <f t="shared" si="29"/>
        <v>0</v>
      </c>
      <c r="U69" s="60" t="str">
        <f t="shared" si="29"/>
        <v>0</v>
      </c>
      <c r="V69" s="60" t="str">
        <f t="shared" si="29"/>
        <v>0</v>
      </c>
      <c r="W69" s="60" t="str">
        <f t="shared" si="29"/>
        <v>0</v>
      </c>
      <c r="X69" s="60" t="str">
        <f t="shared" si="29"/>
        <v>0</v>
      </c>
      <c r="Y69" s="61" t="str">
        <f t="shared" si="29"/>
        <v>0</v>
      </c>
      <c r="Z69" s="62" t="str">
        <f t="shared" si="29"/>
        <v>0</v>
      </c>
      <c r="AA69" s="63" t="str">
        <f t="shared" si="29"/>
        <v>0</v>
      </c>
      <c r="AB69" s="41"/>
    </row>
    <row r="70" spans="1:28" ht="14.25" thickBot="1" x14ac:dyDescent="0.2">
      <c r="A70" s="64" t="s">
        <v>20</v>
      </c>
      <c r="B70" s="65"/>
      <c r="C70" s="65"/>
      <c r="D70" s="65"/>
      <c r="E70" s="65"/>
      <c r="F70" s="65"/>
      <c r="G70" s="65"/>
      <c r="H70" s="65"/>
      <c r="I70" s="65"/>
      <c r="J70" s="65"/>
      <c r="K70" s="65"/>
      <c r="L70" s="65"/>
      <c r="M70" s="65"/>
      <c r="N70" s="65"/>
      <c r="O70" s="65"/>
      <c r="P70" s="65"/>
      <c r="Q70" s="65"/>
      <c r="R70" s="65"/>
      <c r="S70" s="65"/>
      <c r="T70" s="65"/>
      <c r="U70" s="65"/>
      <c r="V70" s="65"/>
      <c r="W70" s="65"/>
      <c r="X70" s="65"/>
      <c r="Y70" s="65"/>
      <c r="Z70" s="65"/>
      <c r="AA70" s="65"/>
      <c r="AB70" s="66"/>
    </row>
    <row r="71" spans="1:28" ht="14.25" thickTop="1" x14ac:dyDescent="0.15">
      <c r="A71" s="67" t="s">
        <v>9</v>
      </c>
      <c r="B71" s="231" t="s">
        <v>1</v>
      </c>
      <c r="C71" s="221"/>
      <c r="D71" s="222"/>
      <c r="E71" s="220" t="s">
        <v>2</v>
      </c>
      <c r="F71" s="221"/>
      <c r="G71" s="222"/>
      <c r="H71" s="220" t="s">
        <v>3</v>
      </c>
      <c r="I71" s="221"/>
      <c r="J71" s="222"/>
      <c r="K71" s="220" t="s">
        <v>12</v>
      </c>
      <c r="L71" s="221"/>
      <c r="M71" s="222"/>
      <c r="N71" s="229" t="s">
        <v>19</v>
      </c>
      <c r="O71" s="221"/>
      <c r="P71" s="221"/>
      <c r="Q71" s="221"/>
      <c r="R71" s="221"/>
      <c r="S71" s="221"/>
      <c r="T71" s="221"/>
      <c r="U71" s="221"/>
      <c r="V71" s="221"/>
      <c r="W71" s="221"/>
      <c r="X71" s="221"/>
      <c r="Y71" s="221"/>
      <c r="Z71" s="221"/>
      <c r="AA71" s="221"/>
      <c r="AB71" s="230"/>
    </row>
    <row r="72" spans="1:28" ht="14.25" thickBot="1" x14ac:dyDescent="0.2">
      <c r="A72" s="70">
        <f>A58+1</f>
        <v>26</v>
      </c>
      <c r="B72" s="224"/>
      <c r="C72" s="224"/>
      <c r="D72" s="225"/>
      <c r="E72" s="223"/>
      <c r="F72" s="224"/>
      <c r="G72" s="225"/>
      <c r="H72" s="223"/>
      <c r="I72" s="224"/>
      <c r="J72" s="225"/>
      <c r="K72" s="223"/>
      <c r="L72" s="224"/>
      <c r="M72" s="225"/>
      <c r="N72" s="226"/>
      <c r="O72" s="227"/>
      <c r="P72" s="227"/>
      <c r="Q72" s="227"/>
      <c r="R72" s="227"/>
      <c r="S72" s="227"/>
      <c r="T72" s="227"/>
      <c r="U72" s="227"/>
      <c r="V72" s="227"/>
      <c r="W72" s="227"/>
      <c r="X72" s="227"/>
      <c r="Y72" s="227"/>
      <c r="Z72" s="227"/>
      <c r="AA72" s="227"/>
      <c r="AB72" s="228"/>
    </row>
    <row r="73" spans="1:28" ht="14.25" thickBot="1" x14ac:dyDescent="0.2">
      <c r="A73" s="34" t="s">
        <v>8</v>
      </c>
      <c r="B73" s="55" t="s">
        <v>4</v>
      </c>
      <c r="C73" s="56"/>
      <c r="D73" s="56"/>
      <c r="E73" s="56"/>
      <c r="F73" s="56"/>
      <c r="G73" s="56"/>
      <c r="H73" s="56"/>
      <c r="I73" s="56"/>
      <c r="J73" s="56"/>
      <c r="K73" s="56"/>
      <c r="L73" s="56"/>
      <c r="M73" s="56"/>
      <c r="N73" s="56"/>
      <c r="O73" s="56"/>
      <c r="P73" s="56"/>
      <c r="Q73" s="56"/>
      <c r="R73" s="56"/>
      <c r="S73" s="56"/>
      <c r="T73" s="56"/>
      <c r="U73" s="56"/>
      <c r="V73" s="56"/>
      <c r="W73" s="56"/>
      <c r="X73" s="56"/>
      <c r="Y73" s="57"/>
      <c r="Z73" s="40"/>
      <c r="AA73" s="40"/>
      <c r="AB73" s="41"/>
    </row>
    <row r="74" spans="1:28" ht="14.25" thickBot="1" x14ac:dyDescent="0.2">
      <c r="A74" s="69"/>
      <c r="B74" s="51">
        <v>0.29166666666666669</v>
      </c>
      <c r="C74" s="52">
        <v>0.33333333333333298</v>
      </c>
      <c r="D74" s="52">
        <v>0.375</v>
      </c>
      <c r="E74" s="52">
        <v>0.41666666666666702</v>
      </c>
      <c r="F74" s="52">
        <v>0.45833333333333298</v>
      </c>
      <c r="G74" s="52">
        <v>0.5</v>
      </c>
      <c r="H74" s="52">
        <v>0.54166666666666696</v>
      </c>
      <c r="I74" s="52">
        <v>0.58333333333333304</v>
      </c>
      <c r="J74" s="52">
        <v>0.625</v>
      </c>
      <c r="K74" s="52">
        <v>0.66666666666666696</v>
      </c>
      <c r="L74" s="52">
        <v>0.70833333333333004</v>
      </c>
      <c r="M74" s="52">
        <v>0.749999999999996</v>
      </c>
      <c r="N74" s="53">
        <v>0.79166666666666297</v>
      </c>
      <c r="O74" s="53">
        <v>0.83333333333333004</v>
      </c>
      <c r="P74" s="53">
        <v>0.874999999999996</v>
      </c>
      <c r="Q74" s="53">
        <v>0.91666666666666297</v>
      </c>
      <c r="R74" s="53">
        <v>0.95833333333333004</v>
      </c>
      <c r="S74" s="53">
        <v>0.999999999999997</v>
      </c>
      <c r="T74" s="53">
        <v>1.0416666666666601</v>
      </c>
      <c r="U74" s="53">
        <v>1.0833333333333299</v>
      </c>
      <c r="V74" s="53">
        <v>1.125</v>
      </c>
      <c r="W74" s="53">
        <v>1.1666666666666601</v>
      </c>
      <c r="X74" s="53">
        <v>1.2083333333333299</v>
      </c>
      <c r="Y74" s="54">
        <v>1.25</v>
      </c>
      <c r="Z74" s="8" t="s">
        <v>11</v>
      </c>
      <c r="AA74" s="9" t="s">
        <v>10</v>
      </c>
      <c r="AB74" s="42"/>
    </row>
    <row r="75" spans="1:28" x14ac:dyDescent="0.15">
      <c r="A75" s="68" t="s">
        <v>6</v>
      </c>
      <c r="B75" s="7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6"/>
      <c r="Z75" s="10">
        <f>SUM(B75:Y75)</f>
        <v>0</v>
      </c>
      <c r="AA75" s="11">
        <f>SUM(B75:O75)</f>
        <v>0</v>
      </c>
      <c r="AB75" s="41"/>
    </row>
    <row r="76" spans="1:28" x14ac:dyDescent="0.15">
      <c r="A76" s="43" t="s">
        <v>5</v>
      </c>
      <c r="B76" s="7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6"/>
      <c r="Z76" s="10">
        <f t="shared" ref="Z76:Z78" si="30">SUM(B76:Y76)</f>
        <v>0</v>
      </c>
      <c r="AA76" s="11">
        <f t="shared" ref="AA76:AA78" si="31">SUM(B76:O76)</f>
        <v>0</v>
      </c>
      <c r="AB76" s="41"/>
    </row>
    <row r="77" spans="1:28" ht="14.25" thickBot="1" x14ac:dyDescent="0.2">
      <c r="A77" s="44" t="s">
        <v>7</v>
      </c>
      <c r="B77" s="4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3"/>
      <c r="Z77" s="12">
        <f t="shared" si="30"/>
        <v>0</v>
      </c>
      <c r="AA77" s="13">
        <f t="shared" si="31"/>
        <v>0</v>
      </c>
      <c r="AB77" s="41"/>
    </row>
    <row r="78" spans="1:28" ht="14.25" thickBot="1" x14ac:dyDescent="0.2">
      <c r="A78" s="45" t="s">
        <v>16</v>
      </c>
      <c r="B78" s="30">
        <f>SUM(B75:B77)</f>
        <v>0</v>
      </c>
      <c r="C78" s="15">
        <f t="shared" ref="C78:Y78" si="32">SUM(C75:C77)</f>
        <v>0</v>
      </c>
      <c r="D78" s="15">
        <f t="shared" si="32"/>
        <v>0</v>
      </c>
      <c r="E78" s="15">
        <f t="shared" si="32"/>
        <v>0</v>
      </c>
      <c r="F78" s="15">
        <f t="shared" si="32"/>
        <v>0</v>
      </c>
      <c r="G78" s="15">
        <f t="shared" si="32"/>
        <v>0</v>
      </c>
      <c r="H78" s="15">
        <f t="shared" si="32"/>
        <v>0</v>
      </c>
      <c r="I78" s="15">
        <f t="shared" si="32"/>
        <v>0</v>
      </c>
      <c r="J78" s="15">
        <f t="shared" si="32"/>
        <v>0</v>
      </c>
      <c r="K78" s="15">
        <f t="shared" si="32"/>
        <v>0</v>
      </c>
      <c r="L78" s="15">
        <f t="shared" si="32"/>
        <v>0</v>
      </c>
      <c r="M78" s="15">
        <f t="shared" si="32"/>
        <v>0</v>
      </c>
      <c r="N78" s="15">
        <f t="shared" si="32"/>
        <v>0</v>
      </c>
      <c r="O78" s="15">
        <f t="shared" si="32"/>
        <v>0</v>
      </c>
      <c r="P78" s="15">
        <f t="shared" si="32"/>
        <v>0</v>
      </c>
      <c r="Q78" s="15">
        <f t="shared" si="32"/>
        <v>0</v>
      </c>
      <c r="R78" s="15">
        <f t="shared" si="32"/>
        <v>0</v>
      </c>
      <c r="S78" s="15">
        <f t="shared" si="32"/>
        <v>0</v>
      </c>
      <c r="T78" s="15">
        <f t="shared" si="32"/>
        <v>0</v>
      </c>
      <c r="U78" s="15">
        <f t="shared" si="32"/>
        <v>0</v>
      </c>
      <c r="V78" s="15">
        <f t="shared" si="32"/>
        <v>0</v>
      </c>
      <c r="W78" s="15">
        <f t="shared" si="32"/>
        <v>0</v>
      </c>
      <c r="X78" s="15">
        <f t="shared" si="32"/>
        <v>0</v>
      </c>
      <c r="Y78" s="16">
        <f t="shared" si="32"/>
        <v>0</v>
      </c>
      <c r="Z78" s="14">
        <f t="shared" si="30"/>
        <v>0</v>
      </c>
      <c r="AA78" s="17">
        <f t="shared" si="31"/>
        <v>0</v>
      </c>
      <c r="AB78" s="41"/>
    </row>
    <row r="79" spans="1:28" ht="41.25" thickBot="1" x14ac:dyDescent="0.2">
      <c r="A79" s="46" t="s">
        <v>33</v>
      </c>
      <c r="B79" s="35">
        <f>INT(B78*$A74/461*100)/100</f>
        <v>0</v>
      </c>
      <c r="C79" s="36">
        <f t="shared" ref="C79:AA79" si="33">INT(C78*$A74/461*100)/100</f>
        <v>0</v>
      </c>
      <c r="D79" s="36">
        <f t="shared" si="33"/>
        <v>0</v>
      </c>
      <c r="E79" s="36">
        <f t="shared" si="33"/>
        <v>0</v>
      </c>
      <c r="F79" s="36">
        <f t="shared" si="33"/>
        <v>0</v>
      </c>
      <c r="G79" s="36">
        <f t="shared" si="33"/>
        <v>0</v>
      </c>
      <c r="H79" s="36">
        <f t="shared" si="33"/>
        <v>0</v>
      </c>
      <c r="I79" s="36">
        <f t="shared" si="33"/>
        <v>0</v>
      </c>
      <c r="J79" s="36">
        <f t="shared" si="33"/>
        <v>0</v>
      </c>
      <c r="K79" s="36">
        <f t="shared" si="33"/>
        <v>0</v>
      </c>
      <c r="L79" s="36">
        <f t="shared" si="33"/>
        <v>0</v>
      </c>
      <c r="M79" s="36">
        <f t="shared" si="33"/>
        <v>0</v>
      </c>
      <c r="N79" s="36">
        <f t="shared" si="33"/>
        <v>0</v>
      </c>
      <c r="O79" s="36">
        <f t="shared" si="33"/>
        <v>0</v>
      </c>
      <c r="P79" s="36">
        <f t="shared" si="33"/>
        <v>0</v>
      </c>
      <c r="Q79" s="36">
        <f t="shared" si="33"/>
        <v>0</v>
      </c>
      <c r="R79" s="36">
        <f t="shared" si="33"/>
        <v>0</v>
      </c>
      <c r="S79" s="36">
        <f t="shared" si="33"/>
        <v>0</v>
      </c>
      <c r="T79" s="36">
        <f t="shared" si="33"/>
        <v>0</v>
      </c>
      <c r="U79" s="36">
        <f t="shared" si="33"/>
        <v>0</v>
      </c>
      <c r="V79" s="36">
        <f t="shared" si="33"/>
        <v>0</v>
      </c>
      <c r="W79" s="36">
        <f t="shared" si="33"/>
        <v>0</v>
      </c>
      <c r="X79" s="36">
        <f t="shared" si="33"/>
        <v>0</v>
      </c>
      <c r="Y79" s="37">
        <f t="shared" si="33"/>
        <v>0</v>
      </c>
      <c r="Z79" s="38">
        <f t="shared" si="33"/>
        <v>0</v>
      </c>
      <c r="AA79" s="39">
        <f t="shared" si="33"/>
        <v>0</v>
      </c>
      <c r="AB79" s="47" t="s">
        <v>17</v>
      </c>
    </row>
    <row r="80" spans="1:28" x14ac:dyDescent="0.15">
      <c r="A80" s="48" t="s">
        <v>13</v>
      </c>
      <c r="B80" s="31"/>
      <c r="C80" s="22"/>
      <c r="D80" s="22"/>
      <c r="E80" s="22"/>
      <c r="F80" s="22"/>
      <c r="G80" s="22"/>
      <c r="H80" s="22"/>
      <c r="I80" s="22"/>
      <c r="J80" s="22"/>
      <c r="K80" s="22"/>
      <c r="L80" s="22"/>
      <c r="M80" s="22"/>
      <c r="N80" s="22"/>
      <c r="O80" s="22"/>
      <c r="P80" s="22"/>
      <c r="Q80" s="22"/>
      <c r="R80" s="22"/>
      <c r="S80" s="22"/>
      <c r="T80" s="22"/>
      <c r="U80" s="22"/>
      <c r="V80" s="22"/>
      <c r="W80" s="22"/>
      <c r="X80" s="22"/>
      <c r="Y80" s="23"/>
      <c r="Z80" s="24">
        <f>SUM(B80:Y80)</f>
        <v>0</v>
      </c>
      <c r="AA80" s="25">
        <f>SUM(B80:O80)</f>
        <v>0</v>
      </c>
      <c r="AB80" s="41"/>
    </row>
    <row r="81" spans="1:28" ht="14.25" thickBot="1" x14ac:dyDescent="0.2">
      <c r="A81" s="49" t="s">
        <v>14</v>
      </c>
      <c r="B81" s="32"/>
      <c r="C81" s="18"/>
      <c r="D81" s="18"/>
      <c r="E81" s="18"/>
      <c r="F81" s="18"/>
      <c r="G81" s="18"/>
      <c r="H81" s="18"/>
      <c r="I81" s="18"/>
      <c r="J81" s="18"/>
      <c r="K81" s="18"/>
      <c r="L81" s="18"/>
      <c r="M81" s="18"/>
      <c r="N81" s="18"/>
      <c r="O81" s="18"/>
      <c r="P81" s="18"/>
      <c r="Q81" s="18"/>
      <c r="R81" s="18"/>
      <c r="S81" s="18"/>
      <c r="T81" s="18"/>
      <c r="U81" s="18"/>
      <c r="V81" s="18"/>
      <c r="W81" s="18"/>
      <c r="X81" s="18"/>
      <c r="Y81" s="19"/>
      <c r="Z81" s="20">
        <f>SUM(B81:Y81)</f>
        <v>0</v>
      </c>
      <c r="AA81" s="21">
        <f>SUM(B81:O81)</f>
        <v>0</v>
      </c>
      <c r="AB81" s="41"/>
    </row>
    <row r="82" spans="1:28" x14ac:dyDescent="0.15">
      <c r="A82" s="50" t="s">
        <v>15</v>
      </c>
      <c r="B82" s="33">
        <f>SUM(B80:B81)</f>
        <v>0</v>
      </c>
      <c r="C82" s="27">
        <f t="shared" ref="C82:AA82" si="34">SUM(C80:C81)</f>
        <v>0</v>
      </c>
      <c r="D82" s="27">
        <f t="shared" si="34"/>
        <v>0</v>
      </c>
      <c r="E82" s="27">
        <f t="shared" si="34"/>
        <v>0</v>
      </c>
      <c r="F82" s="27">
        <f t="shared" si="34"/>
        <v>0</v>
      </c>
      <c r="G82" s="27">
        <f t="shared" si="34"/>
        <v>0</v>
      </c>
      <c r="H82" s="27">
        <f t="shared" si="34"/>
        <v>0</v>
      </c>
      <c r="I82" s="27">
        <f t="shared" si="34"/>
        <v>0</v>
      </c>
      <c r="J82" s="27">
        <f t="shared" si="34"/>
        <v>0</v>
      </c>
      <c r="K82" s="27">
        <f t="shared" si="34"/>
        <v>0</v>
      </c>
      <c r="L82" s="27">
        <f t="shared" si="34"/>
        <v>0</v>
      </c>
      <c r="M82" s="27">
        <f t="shared" si="34"/>
        <v>0</v>
      </c>
      <c r="N82" s="27">
        <f t="shared" si="34"/>
        <v>0</v>
      </c>
      <c r="O82" s="27">
        <f t="shared" si="34"/>
        <v>0</v>
      </c>
      <c r="P82" s="27">
        <f t="shared" si="34"/>
        <v>0</v>
      </c>
      <c r="Q82" s="27">
        <f t="shared" si="34"/>
        <v>0</v>
      </c>
      <c r="R82" s="27">
        <f t="shared" si="34"/>
        <v>0</v>
      </c>
      <c r="S82" s="27">
        <f t="shared" si="34"/>
        <v>0</v>
      </c>
      <c r="T82" s="27">
        <f t="shared" si="34"/>
        <v>0</v>
      </c>
      <c r="U82" s="27">
        <f t="shared" si="34"/>
        <v>0</v>
      </c>
      <c r="V82" s="27">
        <f t="shared" si="34"/>
        <v>0</v>
      </c>
      <c r="W82" s="27">
        <f t="shared" si="34"/>
        <v>0</v>
      </c>
      <c r="X82" s="27">
        <f t="shared" si="34"/>
        <v>0</v>
      </c>
      <c r="Y82" s="28">
        <f t="shared" si="34"/>
        <v>0</v>
      </c>
      <c r="Z82" s="26">
        <f t="shared" si="34"/>
        <v>0</v>
      </c>
      <c r="AA82" s="29">
        <f t="shared" si="34"/>
        <v>0</v>
      </c>
      <c r="AB82" s="41"/>
    </row>
    <row r="83" spans="1:28" ht="14.25" thickBot="1" x14ac:dyDescent="0.2">
      <c r="A83" s="58" t="s">
        <v>18</v>
      </c>
      <c r="B83" s="59" t="str">
        <f>IF(B78=0,"0",INT(B82/B78*100)/100)</f>
        <v>0</v>
      </c>
      <c r="C83" s="60" t="str">
        <f t="shared" ref="C83:AA83" si="35">IF(C78=0,"0",INT(C82/C78*100)/100)</f>
        <v>0</v>
      </c>
      <c r="D83" s="60" t="str">
        <f t="shared" si="35"/>
        <v>0</v>
      </c>
      <c r="E83" s="60" t="str">
        <f t="shared" si="35"/>
        <v>0</v>
      </c>
      <c r="F83" s="60" t="str">
        <f t="shared" si="35"/>
        <v>0</v>
      </c>
      <c r="G83" s="60" t="str">
        <f t="shared" si="35"/>
        <v>0</v>
      </c>
      <c r="H83" s="60" t="str">
        <f t="shared" si="35"/>
        <v>0</v>
      </c>
      <c r="I83" s="60" t="str">
        <f t="shared" si="35"/>
        <v>0</v>
      </c>
      <c r="J83" s="60" t="str">
        <f t="shared" si="35"/>
        <v>0</v>
      </c>
      <c r="K83" s="60" t="str">
        <f t="shared" si="35"/>
        <v>0</v>
      </c>
      <c r="L83" s="60" t="str">
        <f t="shared" si="35"/>
        <v>0</v>
      </c>
      <c r="M83" s="60" t="str">
        <f t="shared" si="35"/>
        <v>0</v>
      </c>
      <c r="N83" s="60" t="str">
        <f t="shared" si="35"/>
        <v>0</v>
      </c>
      <c r="O83" s="60" t="str">
        <f t="shared" si="35"/>
        <v>0</v>
      </c>
      <c r="P83" s="60" t="str">
        <f t="shared" si="35"/>
        <v>0</v>
      </c>
      <c r="Q83" s="60" t="str">
        <f t="shared" si="35"/>
        <v>0</v>
      </c>
      <c r="R83" s="60" t="str">
        <f t="shared" si="35"/>
        <v>0</v>
      </c>
      <c r="S83" s="60" t="str">
        <f t="shared" si="35"/>
        <v>0</v>
      </c>
      <c r="T83" s="60" t="str">
        <f t="shared" si="35"/>
        <v>0</v>
      </c>
      <c r="U83" s="60" t="str">
        <f t="shared" si="35"/>
        <v>0</v>
      </c>
      <c r="V83" s="60" t="str">
        <f t="shared" si="35"/>
        <v>0</v>
      </c>
      <c r="W83" s="60" t="str">
        <f t="shared" si="35"/>
        <v>0</v>
      </c>
      <c r="X83" s="60" t="str">
        <f t="shared" si="35"/>
        <v>0</v>
      </c>
      <c r="Y83" s="61" t="str">
        <f t="shared" si="35"/>
        <v>0</v>
      </c>
      <c r="Z83" s="62" t="str">
        <f t="shared" si="35"/>
        <v>0</v>
      </c>
      <c r="AA83" s="63" t="str">
        <f t="shared" si="35"/>
        <v>0</v>
      </c>
      <c r="AB83" s="41"/>
    </row>
    <row r="84" spans="1:28" ht="14.25" thickBot="1" x14ac:dyDescent="0.2">
      <c r="A84" s="64" t="s">
        <v>20</v>
      </c>
      <c r="B84" s="65"/>
      <c r="C84" s="65"/>
      <c r="D84" s="65"/>
      <c r="E84" s="65"/>
      <c r="F84" s="65"/>
      <c r="G84" s="65"/>
      <c r="H84" s="65"/>
      <c r="I84" s="65"/>
      <c r="J84" s="65"/>
      <c r="K84" s="65"/>
      <c r="L84" s="65"/>
      <c r="M84" s="65"/>
      <c r="N84" s="65"/>
      <c r="O84" s="65"/>
      <c r="P84" s="65"/>
      <c r="Q84" s="65"/>
      <c r="R84" s="65"/>
      <c r="S84" s="65"/>
      <c r="T84" s="65"/>
      <c r="U84" s="65"/>
      <c r="V84" s="65"/>
      <c r="W84" s="65"/>
      <c r="X84" s="65"/>
      <c r="Y84" s="65"/>
      <c r="Z84" s="65"/>
      <c r="AA84" s="65"/>
      <c r="AB84" s="66"/>
    </row>
    <row r="85" spans="1:28" ht="14.25" thickTop="1" x14ac:dyDescent="0.15">
      <c r="A85" s="67" t="s">
        <v>9</v>
      </c>
      <c r="B85" s="231" t="s">
        <v>1</v>
      </c>
      <c r="C85" s="221"/>
      <c r="D85" s="222"/>
      <c r="E85" s="220" t="s">
        <v>2</v>
      </c>
      <c r="F85" s="221"/>
      <c r="G85" s="222"/>
      <c r="H85" s="220" t="s">
        <v>3</v>
      </c>
      <c r="I85" s="221"/>
      <c r="J85" s="222"/>
      <c r="K85" s="220" t="s">
        <v>12</v>
      </c>
      <c r="L85" s="221"/>
      <c r="M85" s="222"/>
      <c r="N85" s="229" t="s">
        <v>19</v>
      </c>
      <c r="O85" s="221"/>
      <c r="P85" s="221"/>
      <c r="Q85" s="221"/>
      <c r="R85" s="221"/>
      <c r="S85" s="221"/>
      <c r="T85" s="221"/>
      <c r="U85" s="221"/>
      <c r="V85" s="221"/>
      <c r="W85" s="221"/>
      <c r="X85" s="221"/>
      <c r="Y85" s="221"/>
      <c r="Z85" s="221"/>
      <c r="AA85" s="221"/>
      <c r="AB85" s="230"/>
    </row>
    <row r="86" spans="1:28" ht="14.25" thickBot="1" x14ac:dyDescent="0.2">
      <c r="A86" s="70">
        <f>A72+1</f>
        <v>27</v>
      </c>
      <c r="B86" s="224"/>
      <c r="C86" s="224"/>
      <c r="D86" s="225"/>
      <c r="E86" s="223"/>
      <c r="F86" s="224"/>
      <c r="G86" s="225"/>
      <c r="H86" s="223"/>
      <c r="I86" s="224"/>
      <c r="J86" s="225"/>
      <c r="K86" s="223"/>
      <c r="L86" s="224"/>
      <c r="M86" s="225"/>
      <c r="N86" s="226"/>
      <c r="O86" s="227"/>
      <c r="P86" s="227"/>
      <c r="Q86" s="227"/>
      <c r="R86" s="227"/>
      <c r="S86" s="227"/>
      <c r="T86" s="227"/>
      <c r="U86" s="227"/>
      <c r="V86" s="227"/>
      <c r="W86" s="227"/>
      <c r="X86" s="227"/>
      <c r="Y86" s="227"/>
      <c r="Z86" s="227"/>
      <c r="AA86" s="227"/>
      <c r="AB86" s="228"/>
    </row>
    <row r="87" spans="1:28" ht="14.25" thickBot="1" x14ac:dyDescent="0.2">
      <c r="A87" s="34" t="s">
        <v>8</v>
      </c>
      <c r="B87" s="55" t="s">
        <v>4</v>
      </c>
      <c r="C87" s="56"/>
      <c r="D87" s="56"/>
      <c r="E87" s="56"/>
      <c r="F87" s="56"/>
      <c r="G87" s="56"/>
      <c r="H87" s="56"/>
      <c r="I87" s="56"/>
      <c r="J87" s="56"/>
      <c r="K87" s="56"/>
      <c r="L87" s="56"/>
      <c r="M87" s="56"/>
      <c r="N87" s="56"/>
      <c r="O87" s="56"/>
      <c r="P87" s="56"/>
      <c r="Q87" s="56"/>
      <c r="R87" s="56"/>
      <c r="S87" s="56"/>
      <c r="T87" s="56"/>
      <c r="U87" s="56"/>
      <c r="V87" s="56"/>
      <c r="W87" s="56"/>
      <c r="X87" s="56"/>
      <c r="Y87" s="57"/>
      <c r="Z87" s="40"/>
      <c r="AA87" s="40"/>
      <c r="AB87" s="41"/>
    </row>
    <row r="88" spans="1:28" ht="14.25" thickBot="1" x14ac:dyDescent="0.2">
      <c r="A88" s="69"/>
      <c r="B88" s="51">
        <v>0.29166666666666669</v>
      </c>
      <c r="C88" s="52">
        <v>0.33333333333333298</v>
      </c>
      <c r="D88" s="52">
        <v>0.375</v>
      </c>
      <c r="E88" s="52">
        <v>0.41666666666666702</v>
      </c>
      <c r="F88" s="52">
        <v>0.45833333333333298</v>
      </c>
      <c r="G88" s="52">
        <v>0.5</v>
      </c>
      <c r="H88" s="52">
        <v>0.54166666666666696</v>
      </c>
      <c r="I88" s="52">
        <v>0.58333333333333304</v>
      </c>
      <c r="J88" s="52">
        <v>0.625</v>
      </c>
      <c r="K88" s="52">
        <v>0.66666666666666696</v>
      </c>
      <c r="L88" s="52">
        <v>0.70833333333333004</v>
      </c>
      <c r="M88" s="52">
        <v>0.749999999999996</v>
      </c>
      <c r="N88" s="53">
        <v>0.79166666666666297</v>
      </c>
      <c r="O88" s="53">
        <v>0.83333333333333004</v>
      </c>
      <c r="P88" s="53">
        <v>0.874999999999996</v>
      </c>
      <c r="Q88" s="53">
        <v>0.91666666666666297</v>
      </c>
      <c r="R88" s="53">
        <v>0.95833333333333004</v>
      </c>
      <c r="S88" s="53">
        <v>0.999999999999997</v>
      </c>
      <c r="T88" s="53">
        <v>1.0416666666666601</v>
      </c>
      <c r="U88" s="53">
        <v>1.0833333333333299</v>
      </c>
      <c r="V88" s="53">
        <v>1.125</v>
      </c>
      <c r="W88" s="53">
        <v>1.1666666666666601</v>
      </c>
      <c r="X88" s="53">
        <v>1.2083333333333299</v>
      </c>
      <c r="Y88" s="54">
        <v>1.25</v>
      </c>
      <c r="Z88" s="8" t="s">
        <v>11</v>
      </c>
      <c r="AA88" s="9" t="s">
        <v>10</v>
      </c>
      <c r="AB88" s="42"/>
    </row>
    <row r="89" spans="1:28" x14ac:dyDescent="0.15">
      <c r="A89" s="68" t="s">
        <v>6</v>
      </c>
      <c r="B89" s="7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6"/>
      <c r="Z89" s="10">
        <f>SUM(B89:Y89)</f>
        <v>0</v>
      </c>
      <c r="AA89" s="11">
        <f>SUM(B89:O89)</f>
        <v>0</v>
      </c>
      <c r="AB89" s="41"/>
    </row>
    <row r="90" spans="1:28" x14ac:dyDescent="0.15">
      <c r="A90" s="43" t="s">
        <v>5</v>
      </c>
      <c r="B90" s="7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6"/>
      <c r="Z90" s="10">
        <f t="shared" ref="Z90:Z92" si="36">SUM(B90:Y90)</f>
        <v>0</v>
      </c>
      <c r="AA90" s="11">
        <f t="shared" ref="AA90:AA92" si="37">SUM(B90:O90)</f>
        <v>0</v>
      </c>
      <c r="AB90" s="41"/>
    </row>
    <row r="91" spans="1:28" ht="14.25" thickBot="1" x14ac:dyDescent="0.2">
      <c r="A91" s="44" t="s">
        <v>7</v>
      </c>
      <c r="B91" s="4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3"/>
      <c r="Z91" s="12">
        <f t="shared" si="36"/>
        <v>0</v>
      </c>
      <c r="AA91" s="13">
        <f t="shared" si="37"/>
        <v>0</v>
      </c>
      <c r="AB91" s="41"/>
    </row>
    <row r="92" spans="1:28" ht="14.25" thickBot="1" x14ac:dyDescent="0.2">
      <c r="A92" s="45" t="s">
        <v>16</v>
      </c>
      <c r="B92" s="30">
        <f>SUM(B89:B91)</f>
        <v>0</v>
      </c>
      <c r="C92" s="15">
        <f t="shared" ref="C92:Y92" si="38">SUM(C89:C91)</f>
        <v>0</v>
      </c>
      <c r="D92" s="15">
        <f t="shared" si="38"/>
        <v>0</v>
      </c>
      <c r="E92" s="15">
        <f t="shared" si="38"/>
        <v>0</v>
      </c>
      <c r="F92" s="15">
        <f t="shared" si="38"/>
        <v>0</v>
      </c>
      <c r="G92" s="15">
        <f t="shared" si="38"/>
        <v>0</v>
      </c>
      <c r="H92" s="15">
        <f t="shared" si="38"/>
        <v>0</v>
      </c>
      <c r="I92" s="15">
        <f t="shared" si="38"/>
        <v>0</v>
      </c>
      <c r="J92" s="15">
        <f t="shared" si="38"/>
        <v>0</v>
      </c>
      <c r="K92" s="15">
        <f t="shared" si="38"/>
        <v>0</v>
      </c>
      <c r="L92" s="15">
        <f t="shared" si="38"/>
        <v>0</v>
      </c>
      <c r="M92" s="15">
        <f t="shared" si="38"/>
        <v>0</v>
      </c>
      <c r="N92" s="15">
        <f t="shared" si="38"/>
        <v>0</v>
      </c>
      <c r="O92" s="15">
        <f t="shared" si="38"/>
        <v>0</v>
      </c>
      <c r="P92" s="15">
        <f t="shared" si="38"/>
        <v>0</v>
      </c>
      <c r="Q92" s="15">
        <f t="shared" si="38"/>
        <v>0</v>
      </c>
      <c r="R92" s="15">
        <f t="shared" si="38"/>
        <v>0</v>
      </c>
      <c r="S92" s="15">
        <f t="shared" si="38"/>
        <v>0</v>
      </c>
      <c r="T92" s="15">
        <f t="shared" si="38"/>
        <v>0</v>
      </c>
      <c r="U92" s="15">
        <f t="shared" si="38"/>
        <v>0</v>
      </c>
      <c r="V92" s="15">
        <f t="shared" si="38"/>
        <v>0</v>
      </c>
      <c r="W92" s="15">
        <f t="shared" si="38"/>
        <v>0</v>
      </c>
      <c r="X92" s="15">
        <f t="shared" si="38"/>
        <v>0</v>
      </c>
      <c r="Y92" s="16">
        <f t="shared" si="38"/>
        <v>0</v>
      </c>
      <c r="Z92" s="14">
        <f t="shared" si="36"/>
        <v>0</v>
      </c>
      <c r="AA92" s="17">
        <f t="shared" si="37"/>
        <v>0</v>
      </c>
      <c r="AB92" s="41"/>
    </row>
    <row r="93" spans="1:28" ht="41.25" thickBot="1" x14ac:dyDescent="0.2">
      <c r="A93" s="46" t="s">
        <v>32</v>
      </c>
      <c r="B93" s="35">
        <f>INT(B92*$A88/461*100)/100</f>
        <v>0</v>
      </c>
      <c r="C93" s="36">
        <f t="shared" ref="C93:AA93" si="39">INT(C92*$A88/461*100)/100</f>
        <v>0</v>
      </c>
      <c r="D93" s="36">
        <f t="shared" si="39"/>
        <v>0</v>
      </c>
      <c r="E93" s="36">
        <f t="shared" si="39"/>
        <v>0</v>
      </c>
      <c r="F93" s="36">
        <f t="shared" si="39"/>
        <v>0</v>
      </c>
      <c r="G93" s="36">
        <f t="shared" si="39"/>
        <v>0</v>
      </c>
      <c r="H93" s="36">
        <f t="shared" si="39"/>
        <v>0</v>
      </c>
      <c r="I93" s="36">
        <f t="shared" si="39"/>
        <v>0</v>
      </c>
      <c r="J93" s="36">
        <f t="shared" si="39"/>
        <v>0</v>
      </c>
      <c r="K93" s="36">
        <f t="shared" si="39"/>
        <v>0</v>
      </c>
      <c r="L93" s="36">
        <f t="shared" si="39"/>
        <v>0</v>
      </c>
      <c r="M93" s="36">
        <f t="shared" si="39"/>
        <v>0</v>
      </c>
      <c r="N93" s="36">
        <f t="shared" si="39"/>
        <v>0</v>
      </c>
      <c r="O93" s="36">
        <f t="shared" si="39"/>
        <v>0</v>
      </c>
      <c r="P93" s="36">
        <f t="shared" si="39"/>
        <v>0</v>
      </c>
      <c r="Q93" s="36">
        <f t="shared" si="39"/>
        <v>0</v>
      </c>
      <c r="R93" s="36">
        <f t="shared" si="39"/>
        <v>0</v>
      </c>
      <c r="S93" s="36">
        <f t="shared" si="39"/>
        <v>0</v>
      </c>
      <c r="T93" s="36">
        <f t="shared" si="39"/>
        <v>0</v>
      </c>
      <c r="U93" s="36">
        <f t="shared" si="39"/>
        <v>0</v>
      </c>
      <c r="V93" s="36">
        <f t="shared" si="39"/>
        <v>0</v>
      </c>
      <c r="W93" s="36">
        <f t="shared" si="39"/>
        <v>0</v>
      </c>
      <c r="X93" s="36">
        <f t="shared" si="39"/>
        <v>0</v>
      </c>
      <c r="Y93" s="37">
        <f t="shared" si="39"/>
        <v>0</v>
      </c>
      <c r="Z93" s="38">
        <f t="shared" si="39"/>
        <v>0</v>
      </c>
      <c r="AA93" s="39">
        <f t="shared" si="39"/>
        <v>0</v>
      </c>
      <c r="AB93" s="47" t="s">
        <v>17</v>
      </c>
    </row>
    <row r="94" spans="1:28" x14ac:dyDescent="0.15">
      <c r="A94" s="48" t="s">
        <v>13</v>
      </c>
      <c r="B94" s="31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2"/>
      <c r="W94" s="22"/>
      <c r="X94" s="22"/>
      <c r="Y94" s="23"/>
      <c r="Z94" s="24">
        <f>SUM(B94:Y94)</f>
        <v>0</v>
      </c>
      <c r="AA94" s="25">
        <f>SUM(B94:O94)</f>
        <v>0</v>
      </c>
      <c r="AB94" s="41"/>
    </row>
    <row r="95" spans="1:28" ht="14.25" thickBot="1" x14ac:dyDescent="0.2">
      <c r="A95" s="49" t="s">
        <v>14</v>
      </c>
      <c r="B95" s="32"/>
      <c r="C95" s="18"/>
      <c r="D95" s="18"/>
      <c r="E95" s="18"/>
      <c r="F95" s="18"/>
      <c r="G95" s="18"/>
      <c r="H95" s="18"/>
      <c r="I95" s="18"/>
      <c r="J95" s="18"/>
      <c r="K95" s="18"/>
      <c r="L95" s="18"/>
      <c r="M95" s="18"/>
      <c r="N95" s="18"/>
      <c r="O95" s="18"/>
      <c r="P95" s="18"/>
      <c r="Q95" s="18"/>
      <c r="R95" s="18"/>
      <c r="S95" s="18"/>
      <c r="T95" s="18"/>
      <c r="U95" s="18"/>
      <c r="V95" s="18"/>
      <c r="W95" s="18"/>
      <c r="X95" s="18"/>
      <c r="Y95" s="19"/>
      <c r="Z95" s="20">
        <f>SUM(B95:Y95)</f>
        <v>0</v>
      </c>
      <c r="AA95" s="21">
        <f>SUM(B95:O95)</f>
        <v>0</v>
      </c>
      <c r="AB95" s="41"/>
    </row>
    <row r="96" spans="1:28" x14ac:dyDescent="0.15">
      <c r="A96" s="50" t="s">
        <v>15</v>
      </c>
      <c r="B96" s="33">
        <f>SUM(B94:B95)</f>
        <v>0</v>
      </c>
      <c r="C96" s="27">
        <f t="shared" ref="C96:AA96" si="40">SUM(C94:C95)</f>
        <v>0</v>
      </c>
      <c r="D96" s="27">
        <f t="shared" si="40"/>
        <v>0</v>
      </c>
      <c r="E96" s="27">
        <f t="shared" si="40"/>
        <v>0</v>
      </c>
      <c r="F96" s="27">
        <f t="shared" si="40"/>
        <v>0</v>
      </c>
      <c r="G96" s="27">
        <f t="shared" si="40"/>
        <v>0</v>
      </c>
      <c r="H96" s="27">
        <f t="shared" si="40"/>
        <v>0</v>
      </c>
      <c r="I96" s="27">
        <f t="shared" si="40"/>
        <v>0</v>
      </c>
      <c r="J96" s="27">
        <f t="shared" si="40"/>
        <v>0</v>
      </c>
      <c r="K96" s="27">
        <f t="shared" si="40"/>
        <v>0</v>
      </c>
      <c r="L96" s="27">
        <f t="shared" si="40"/>
        <v>0</v>
      </c>
      <c r="M96" s="27">
        <f t="shared" si="40"/>
        <v>0</v>
      </c>
      <c r="N96" s="27">
        <f t="shared" si="40"/>
        <v>0</v>
      </c>
      <c r="O96" s="27">
        <f t="shared" si="40"/>
        <v>0</v>
      </c>
      <c r="P96" s="27">
        <f t="shared" si="40"/>
        <v>0</v>
      </c>
      <c r="Q96" s="27">
        <f t="shared" si="40"/>
        <v>0</v>
      </c>
      <c r="R96" s="27">
        <f t="shared" si="40"/>
        <v>0</v>
      </c>
      <c r="S96" s="27">
        <f t="shared" si="40"/>
        <v>0</v>
      </c>
      <c r="T96" s="27">
        <f t="shared" si="40"/>
        <v>0</v>
      </c>
      <c r="U96" s="27">
        <f t="shared" si="40"/>
        <v>0</v>
      </c>
      <c r="V96" s="27">
        <f t="shared" si="40"/>
        <v>0</v>
      </c>
      <c r="W96" s="27">
        <f t="shared" si="40"/>
        <v>0</v>
      </c>
      <c r="X96" s="27">
        <f t="shared" si="40"/>
        <v>0</v>
      </c>
      <c r="Y96" s="28">
        <f t="shared" si="40"/>
        <v>0</v>
      </c>
      <c r="Z96" s="26">
        <f t="shared" si="40"/>
        <v>0</v>
      </c>
      <c r="AA96" s="29">
        <f t="shared" si="40"/>
        <v>0</v>
      </c>
      <c r="AB96" s="41"/>
    </row>
    <row r="97" spans="1:28" ht="14.25" thickBot="1" x14ac:dyDescent="0.2">
      <c r="A97" s="58" t="s">
        <v>18</v>
      </c>
      <c r="B97" s="59" t="str">
        <f>IF(B92=0,"0",INT(B96/B92*100)/100)</f>
        <v>0</v>
      </c>
      <c r="C97" s="60" t="str">
        <f t="shared" ref="C97:AA97" si="41">IF(C92=0,"0",INT(C96/C92*100)/100)</f>
        <v>0</v>
      </c>
      <c r="D97" s="60" t="str">
        <f t="shared" si="41"/>
        <v>0</v>
      </c>
      <c r="E97" s="60" t="str">
        <f t="shared" si="41"/>
        <v>0</v>
      </c>
      <c r="F97" s="60" t="str">
        <f t="shared" si="41"/>
        <v>0</v>
      </c>
      <c r="G97" s="60" t="str">
        <f t="shared" si="41"/>
        <v>0</v>
      </c>
      <c r="H97" s="60" t="str">
        <f t="shared" si="41"/>
        <v>0</v>
      </c>
      <c r="I97" s="60" t="str">
        <f t="shared" si="41"/>
        <v>0</v>
      </c>
      <c r="J97" s="60" t="str">
        <f t="shared" si="41"/>
        <v>0</v>
      </c>
      <c r="K97" s="60" t="str">
        <f t="shared" si="41"/>
        <v>0</v>
      </c>
      <c r="L97" s="60" t="str">
        <f t="shared" si="41"/>
        <v>0</v>
      </c>
      <c r="M97" s="60" t="str">
        <f t="shared" si="41"/>
        <v>0</v>
      </c>
      <c r="N97" s="60" t="str">
        <f t="shared" si="41"/>
        <v>0</v>
      </c>
      <c r="O97" s="60" t="str">
        <f t="shared" si="41"/>
        <v>0</v>
      </c>
      <c r="P97" s="60" t="str">
        <f t="shared" si="41"/>
        <v>0</v>
      </c>
      <c r="Q97" s="60" t="str">
        <f t="shared" si="41"/>
        <v>0</v>
      </c>
      <c r="R97" s="60" t="str">
        <f t="shared" si="41"/>
        <v>0</v>
      </c>
      <c r="S97" s="60" t="str">
        <f t="shared" si="41"/>
        <v>0</v>
      </c>
      <c r="T97" s="60" t="str">
        <f t="shared" si="41"/>
        <v>0</v>
      </c>
      <c r="U97" s="60" t="str">
        <f t="shared" si="41"/>
        <v>0</v>
      </c>
      <c r="V97" s="60" t="str">
        <f t="shared" si="41"/>
        <v>0</v>
      </c>
      <c r="W97" s="60" t="str">
        <f t="shared" si="41"/>
        <v>0</v>
      </c>
      <c r="X97" s="60" t="str">
        <f t="shared" si="41"/>
        <v>0</v>
      </c>
      <c r="Y97" s="61" t="str">
        <f t="shared" si="41"/>
        <v>0</v>
      </c>
      <c r="Z97" s="62" t="str">
        <f t="shared" si="41"/>
        <v>0</v>
      </c>
      <c r="AA97" s="63" t="str">
        <f t="shared" si="41"/>
        <v>0</v>
      </c>
      <c r="AB97" s="41"/>
    </row>
    <row r="98" spans="1:28" ht="14.25" thickBot="1" x14ac:dyDescent="0.2">
      <c r="A98" s="64" t="s">
        <v>20</v>
      </c>
      <c r="B98" s="65"/>
      <c r="C98" s="65"/>
      <c r="D98" s="65"/>
      <c r="E98" s="65"/>
      <c r="F98" s="65"/>
      <c r="G98" s="65"/>
      <c r="H98" s="65"/>
      <c r="I98" s="65"/>
      <c r="J98" s="65"/>
      <c r="K98" s="65"/>
      <c r="L98" s="65"/>
      <c r="M98" s="65"/>
      <c r="N98" s="65"/>
      <c r="O98" s="65"/>
      <c r="P98" s="65"/>
      <c r="Q98" s="65"/>
      <c r="R98" s="65"/>
      <c r="S98" s="65"/>
      <c r="T98" s="65"/>
      <c r="U98" s="65"/>
      <c r="V98" s="65"/>
      <c r="W98" s="65"/>
      <c r="X98" s="65"/>
      <c r="Y98" s="65"/>
      <c r="Z98" s="65"/>
      <c r="AA98" s="65"/>
      <c r="AB98" s="66"/>
    </row>
    <row r="99" spans="1:28" ht="14.25" thickTop="1" x14ac:dyDescent="0.15">
      <c r="A99" s="67" t="s">
        <v>9</v>
      </c>
      <c r="B99" s="231" t="s">
        <v>1</v>
      </c>
      <c r="C99" s="221"/>
      <c r="D99" s="222"/>
      <c r="E99" s="220" t="s">
        <v>2</v>
      </c>
      <c r="F99" s="221"/>
      <c r="G99" s="222"/>
      <c r="H99" s="220" t="s">
        <v>3</v>
      </c>
      <c r="I99" s="221"/>
      <c r="J99" s="222"/>
      <c r="K99" s="220" t="s">
        <v>12</v>
      </c>
      <c r="L99" s="221"/>
      <c r="M99" s="222"/>
      <c r="N99" s="229" t="s">
        <v>19</v>
      </c>
      <c r="O99" s="221"/>
      <c r="P99" s="221"/>
      <c r="Q99" s="221"/>
      <c r="R99" s="221"/>
      <c r="S99" s="221"/>
      <c r="T99" s="221"/>
      <c r="U99" s="221"/>
      <c r="V99" s="221"/>
      <c r="W99" s="221"/>
      <c r="X99" s="221"/>
      <c r="Y99" s="221"/>
      <c r="Z99" s="221"/>
      <c r="AA99" s="221"/>
      <c r="AB99" s="230"/>
    </row>
    <row r="100" spans="1:28" ht="14.25" thickBot="1" x14ac:dyDescent="0.2">
      <c r="A100" s="70">
        <f>A86+1</f>
        <v>28</v>
      </c>
      <c r="B100" s="224"/>
      <c r="C100" s="224"/>
      <c r="D100" s="225"/>
      <c r="E100" s="223"/>
      <c r="F100" s="224"/>
      <c r="G100" s="225"/>
      <c r="H100" s="223"/>
      <c r="I100" s="224"/>
      <c r="J100" s="225"/>
      <c r="K100" s="223"/>
      <c r="L100" s="224"/>
      <c r="M100" s="225"/>
      <c r="N100" s="226"/>
      <c r="O100" s="227"/>
      <c r="P100" s="227"/>
      <c r="Q100" s="227"/>
      <c r="R100" s="227"/>
      <c r="S100" s="227"/>
      <c r="T100" s="227"/>
      <c r="U100" s="227"/>
      <c r="V100" s="227"/>
      <c r="W100" s="227"/>
      <c r="X100" s="227"/>
      <c r="Y100" s="227"/>
      <c r="Z100" s="227"/>
      <c r="AA100" s="227"/>
      <c r="AB100" s="228"/>
    </row>
    <row r="101" spans="1:28" ht="14.25" thickBot="1" x14ac:dyDescent="0.2">
      <c r="A101" s="34" t="s">
        <v>8</v>
      </c>
      <c r="B101" s="55" t="s">
        <v>4</v>
      </c>
      <c r="C101" s="56"/>
      <c r="D101" s="56"/>
      <c r="E101" s="56"/>
      <c r="F101" s="56"/>
      <c r="G101" s="56"/>
      <c r="H101" s="56"/>
      <c r="I101" s="56"/>
      <c r="J101" s="56"/>
      <c r="K101" s="56"/>
      <c r="L101" s="56"/>
      <c r="M101" s="56"/>
      <c r="N101" s="56"/>
      <c r="O101" s="56"/>
      <c r="P101" s="56"/>
      <c r="Q101" s="56"/>
      <c r="R101" s="56"/>
      <c r="S101" s="56"/>
      <c r="T101" s="56"/>
      <c r="U101" s="56"/>
      <c r="V101" s="56"/>
      <c r="W101" s="56"/>
      <c r="X101" s="56"/>
      <c r="Y101" s="57"/>
      <c r="Z101" s="40"/>
      <c r="AA101" s="40"/>
      <c r="AB101" s="41"/>
    </row>
    <row r="102" spans="1:28" ht="14.25" thickBot="1" x14ac:dyDescent="0.2">
      <c r="A102" s="69"/>
      <c r="B102" s="51">
        <v>0.29166666666666669</v>
      </c>
      <c r="C102" s="52">
        <v>0.33333333333333298</v>
      </c>
      <c r="D102" s="52">
        <v>0.375</v>
      </c>
      <c r="E102" s="52">
        <v>0.41666666666666702</v>
      </c>
      <c r="F102" s="52">
        <v>0.45833333333333298</v>
      </c>
      <c r="G102" s="52">
        <v>0.5</v>
      </c>
      <c r="H102" s="52">
        <v>0.54166666666666696</v>
      </c>
      <c r="I102" s="52">
        <v>0.58333333333333304</v>
      </c>
      <c r="J102" s="52">
        <v>0.625</v>
      </c>
      <c r="K102" s="52">
        <v>0.66666666666666696</v>
      </c>
      <c r="L102" s="52">
        <v>0.70833333333333004</v>
      </c>
      <c r="M102" s="52">
        <v>0.749999999999996</v>
      </c>
      <c r="N102" s="53">
        <v>0.79166666666666297</v>
      </c>
      <c r="O102" s="53">
        <v>0.83333333333333004</v>
      </c>
      <c r="P102" s="53">
        <v>0.874999999999996</v>
      </c>
      <c r="Q102" s="53">
        <v>0.91666666666666297</v>
      </c>
      <c r="R102" s="53">
        <v>0.95833333333333004</v>
      </c>
      <c r="S102" s="53">
        <v>0.999999999999997</v>
      </c>
      <c r="T102" s="53">
        <v>1.0416666666666601</v>
      </c>
      <c r="U102" s="53">
        <v>1.0833333333333299</v>
      </c>
      <c r="V102" s="53">
        <v>1.125</v>
      </c>
      <c r="W102" s="53">
        <v>1.1666666666666601</v>
      </c>
      <c r="X102" s="53">
        <v>1.2083333333333299</v>
      </c>
      <c r="Y102" s="54">
        <v>1.25</v>
      </c>
      <c r="Z102" s="8" t="s">
        <v>11</v>
      </c>
      <c r="AA102" s="9" t="s">
        <v>10</v>
      </c>
      <c r="AB102" s="42"/>
    </row>
    <row r="103" spans="1:28" x14ac:dyDescent="0.15">
      <c r="A103" s="68" t="s">
        <v>6</v>
      </c>
      <c r="B103" s="7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6"/>
      <c r="Z103" s="10">
        <f>SUM(B103:Y103)</f>
        <v>0</v>
      </c>
      <c r="AA103" s="11">
        <f>SUM(B103:O103)</f>
        <v>0</v>
      </c>
      <c r="AB103" s="41"/>
    </row>
    <row r="104" spans="1:28" x14ac:dyDescent="0.15">
      <c r="A104" s="43" t="s">
        <v>5</v>
      </c>
      <c r="B104" s="7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6"/>
      <c r="Z104" s="10">
        <f t="shared" ref="Z104:Z106" si="42">SUM(B104:Y104)</f>
        <v>0</v>
      </c>
      <c r="AA104" s="11">
        <f t="shared" ref="AA104:AA106" si="43">SUM(B104:O104)</f>
        <v>0</v>
      </c>
      <c r="AB104" s="41"/>
    </row>
    <row r="105" spans="1:28" ht="14.25" thickBot="1" x14ac:dyDescent="0.2">
      <c r="A105" s="44" t="s">
        <v>7</v>
      </c>
      <c r="B105" s="4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3"/>
      <c r="Z105" s="12">
        <f t="shared" si="42"/>
        <v>0</v>
      </c>
      <c r="AA105" s="13">
        <f t="shared" si="43"/>
        <v>0</v>
      </c>
      <c r="AB105" s="41"/>
    </row>
    <row r="106" spans="1:28" ht="14.25" thickBot="1" x14ac:dyDescent="0.2">
      <c r="A106" s="45" t="s">
        <v>16</v>
      </c>
      <c r="B106" s="30">
        <f>SUM(B103:B105)</f>
        <v>0</v>
      </c>
      <c r="C106" s="15">
        <f t="shared" ref="C106:Y106" si="44">SUM(C103:C105)</f>
        <v>0</v>
      </c>
      <c r="D106" s="15">
        <f t="shared" si="44"/>
        <v>0</v>
      </c>
      <c r="E106" s="15">
        <f t="shared" si="44"/>
        <v>0</v>
      </c>
      <c r="F106" s="15">
        <f t="shared" si="44"/>
        <v>0</v>
      </c>
      <c r="G106" s="15">
        <f t="shared" si="44"/>
        <v>0</v>
      </c>
      <c r="H106" s="15">
        <f t="shared" si="44"/>
        <v>0</v>
      </c>
      <c r="I106" s="15">
        <f t="shared" si="44"/>
        <v>0</v>
      </c>
      <c r="J106" s="15">
        <f t="shared" si="44"/>
        <v>0</v>
      </c>
      <c r="K106" s="15">
        <f t="shared" si="44"/>
        <v>0</v>
      </c>
      <c r="L106" s="15">
        <f t="shared" si="44"/>
        <v>0</v>
      </c>
      <c r="M106" s="15">
        <f t="shared" si="44"/>
        <v>0</v>
      </c>
      <c r="N106" s="15">
        <f t="shared" si="44"/>
        <v>0</v>
      </c>
      <c r="O106" s="15">
        <f t="shared" si="44"/>
        <v>0</v>
      </c>
      <c r="P106" s="15">
        <f t="shared" si="44"/>
        <v>0</v>
      </c>
      <c r="Q106" s="15">
        <f t="shared" si="44"/>
        <v>0</v>
      </c>
      <c r="R106" s="15">
        <f t="shared" si="44"/>
        <v>0</v>
      </c>
      <c r="S106" s="15">
        <f t="shared" si="44"/>
        <v>0</v>
      </c>
      <c r="T106" s="15">
        <f t="shared" si="44"/>
        <v>0</v>
      </c>
      <c r="U106" s="15">
        <f t="shared" si="44"/>
        <v>0</v>
      </c>
      <c r="V106" s="15">
        <f t="shared" si="44"/>
        <v>0</v>
      </c>
      <c r="W106" s="15">
        <f t="shared" si="44"/>
        <v>0</v>
      </c>
      <c r="X106" s="15">
        <f t="shared" si="44"/>
        <v>0</v>
      </c>
      <c r="Y106" s="16">
        <f t="shared" si="44"/>
        <v>0</v>
      </c>
      <c r="Z106" s="14">
        <f t="shared" si="42"/>
        <v>0</v>
      </c>
      <c r="AA106" s="17">
        <f t="shared" si="43"/>
        <v>0</v>
      </c>
      <c r="AB106" s="41"/>
    </row>
    <row r="107" spans="1:28" ht="41.25" thickBot="1" x14ac:dyDescent="0.2">
      <c r="A107" s="46" t="s">
        <v>32</v>
      </c>
      <c r="B107" s="35">
        <f>INT(B106*$A102/461*100)/100</f>
        <v>0</v>
      </c>
      <c r="C107" s="36">
        <f t="shared" ref="C107:AA107" si="45">INT(C106*$A102/461*100)/100</f>
        <v>0</v>
      </c>
      <c r="D107" s="36">
        <f t="shared" si="45"/>
        <v>0</v>
      </c>
      <c r="E107" s="36">
        <f t="shared" si="45"/>
        <v>0</v>
      </c>
      <c r="F107" s="36">
        <f t="shared" si="45"/>
        <v>0</v>
      </c>
      <c r="G107" s="36">
        <f t="shared" si="45"/>
        <v>0</v>
      </c>
      <c r="H107" s="36">
        <f t="shared" si="45"/>
        <v>0</v>
      </c>
      <c r="I107" s="36">
        <f t="shared" si="45"/>
        <v>0</v>
      </c>
      <c r="J107" s="36">
        <f t="shared" si="45"/>
        <v>0</v>
      </c>
      <c r="K107" s="36">
        <f t="shared" si="45"/>
        <v>0</v>
      </c>
      <c r="L107" s="36">
        <f t="shared" si="45"/>
        <v>0</v>
      </c>
      <c r="M107" s="36">
        <f t="shared" si="45"/>
        <v>0</v>
      </c>
      <c r="N107" s="36">
        <f t="shared" si="45"/>
        <v>0</v>
      </c>
      <c r="O107" s="36">
        <f t="shared" si="45"/>
        <v>0</v>
      </c>
      <c r="P107" s="36">
        <f t="shared" si="45"/>
        <v>0</v>
      </c>
      <c r="Q107" s="36">
        <f t="shared" si="45"/>
        <v>0</v>
      </c>
      <c r="R107" s="36">
        <f t="shared" si="45"/>
        <v>0</v>
      </c>
      <c r="S107" s="36">
        <f t="shared" si="45"/>
        <v>0</v>
      </c>
      <c r="T107" s="36">
        <f t="shared" si="45"/>
        <v>0</v>
      </c>
      <c r="U107" s="36">
        <f t="shared" si="45"/>
        <v>0</v>
      </c>
      <c r="V107" s="36">
        <f t="shared" si="45"/>
        <v>0</v>
      </c>
      <c r="W107" s="36">
        <f t="shared" si="45"/>
        <v>0</v>
      </c>
      <c r="X107" s="36">
        <f t="shared" si="45"/>
        <v>0</v>
      </c>
      <c r="Y107" s="37">
        <f t="shared" si="45"/>
        <v>0</v>
      </c>
      <c r="Z107" s="38">
        <f t="shared" si="45"/>
        <v>0</v>
      </c>
      <c r="AA107" s="39">
        <f t="shared" si="45"/>
        <v>0</v>
      </c>
      <c r="AB107" s="47" t="s">
        <v>17</v>
      </c>
    </row>
    <row r="108" spans="1:28" x14ac:dyDescent="0.15">
      <c r="A108" s="48" t="s">
        <v>13</v>
      </c>
      <c r="B108" s="31"/>
      <c r="C108" s="22"/>
      <c r="D108" s="22"/>
      <c r="E108" s="22"/>
      <c r="F108" s="22"/>
      <c r="G108" s="22"/>
      <c r="H108" s="22"/>
      <c r="I108" s="22"/>
      <c r="J108" s="22"/>
      <c r="K108" s="22"/>
      <c r="L108" s="22"/>
      <c r="M108" s="22"/>
      <c r="N108" s="22"/>
      <c r="O108" s="22"/>
      <c r="P108" s="22"/>
      <c r="Q108" s="22"/>
      <c r="R108" s="22"/>
      <c r="S108" s="22"/>
      <c r="T108" s="22"/>
      <c r="U108" s="22"/>
      <c r="V108" s="22"/>
      <c r="W108" s="22"/>
      <c r="X108" s="22"/>
      <c r="Y108" s="23"/>
      <c r="Z108" s="24">
        <f>SUM(B108:Y108)</f>
        <v>0</v>
      </c>
      <c r="AA108" s="25">
        <f>SUM(B108:O108)</f>
        <v>0</v>
      </c>
      <c r="AB108" s="41"/>
    </row>
    <row r="109" spans="1:28" ht="14.25" thickBot="1" x14ac:dyDescent="0.2">
      <c r="A109" s="49" t="s">
        <v>14</v>
      </c>
      <c r="B109" s="32"/>
      <c r="C109" s="18"/>
      <c r="D109" s="18"/>
      <c r="E109" s="18"/>
      <c r="F109" s="18"/>
      <c r="G109" s="18"/>
      <c r="H109" s="18"/>
      <c r="I109" s="18"/>
      <c r="J109" s="18"/>
      <c r="K109" s="18"/>
      <c r="L109" s="18"/>
      <c r="M109" s="18"/>
      <c r="N109" s="18"/>
      <c r="O109" s="18"/>
      <c r="P109" s="18"/>
      <c r="Q109" s="18"/>
      <c r="R109" s="18"/>
      <c r="S109" s="18"/>
      <c r="T109" s="18"/>
      <c r="U109" s="18"/>
      <c r="V109" s="18"/>
      <c r="W109" s="18"/>
      <c r="X109" s="18"/>
      <c r="Y109" s="19"/>
      <c r="Z109" s="20">
        <f>SUM(B109:Y109)</f>
        <v>0</v>
      </c>
      <c r="AA109" s="21">
        <f>SUM(B109:O109)</f>
        <v>0</v>
      </c>
      <c r="AB109" s="41"/>
    </row>
    <row r="110" spans="1:28" x14ac:dyDescent="0.15">
      <c r="A110" s="50" t="s">
        <v>15</v>
      </c>
      <c r="B110" s="33">
        <f>SUM(B108:B109)</f>
        <v>0</v>
      </c>
      <c r="C110" s="27">
        <f t="shared" ref="C110:AA110" si="46">SUM(C108:C109)</f>
        <v>0</v>
      </c>
      <c r="D110" s="27">
        <f t="shared" si="46"/>
        <v>0</v>
      </c>
      <c r="E110" s="27">
        <f t="shared" si="46"/>
        <v>0</v>
      </c>
      <c r="F110" s="27">
        <f t="shared" si="46"/>
        <v>0</v>
      </c>
      <c r="G110" s="27">
        <f t="shared" si="46"/>
        <v>0</v>
      </c>
      <c r="H110" s="27">
        <f t="shared" si="46"/>
        <v>0</v>
      </c>
      <c r="I110" s="27">
        <f t="shared" si="46"/>
        <v>0</v>
      </c>
      <c r="J110" s="27">
        <f t="shared" si="46"/>
        <v>0</v>
      </c>
      <c r="K110" s="27">
        <f t="shared" si="46"/>
        <v>0</v>
      </c>
      <c r="L110" s="27">
        <f t="shared" si="46"/>
        <v>0</v>
      </c>
      <c r="M110" s="27">
        <f t="shared" si="46"/>
        <v>0</v>
      </c>
      <c r="N110" s="27">
        <f t="shared" si="46"/>
        <v>0</v>
      </c>
      <c r="O110" s="27">
        <f t="shared" si="46"/>
        <v>0</v>
      </c>
      <c r="P110" s="27">
        <f t="shared" si="46"/>
        <v>0</v>
      </c>
      <c r="Q110" s="27">
        <f t="shared" si="46"/>
        <v>0</v>
      </c>
      <c r="R110" s="27">
        <f t="shared" si="46"/>
        <v>0</v>
      </c>
      <c r="S110" s="27">
        <f t="shared" si="46"/>
        <v>0</v>
      </c>
      <c r="T110" s="27">
        <f t="shared" si="46"/>
        <v>0</v>
      </c>
      <c r="U110" s="27">
        <f t="shared" si="46"/>
        <v>0</v>
      </c>
      <c r="V110" s="27">
        <f t="shared" si="46"/>
        <v>0</v>
      </c>
      <c r="W110" s="27">
        <f t="shared" si="46"/>
        <v>0</v>
      </c>
      <c r="X110" s="27">
        <f t="shared" si="46"/>
        <v>0</v>
      </c>
      <c r="Y110" s="28">
        <f t="shared" si="46"/>
        <v>0</v>
      </c>
      <c r="Z110" s="26">
        <f t="shared" si="46"/>
        <v>0</v>
      </c>
      <c r="AA110" s="29">
        <f t="shared" si="46"/>
        <v>0</v>
      </c>
      <c r="AB110" s="41"/>
    </row>
    <row r="111" spans="1:28" ht="14.25" thickBot="1" x14ac:dyDescent="0.2">
      <c r="A111" s="58" t="s">
        <v>18</v>
      </c>
      <c r="B111" s="59" t="str">
        <f>IF(B106=0,"0",INT(B110/B106*100)/100)</f>
        <v>0</v>
      </c>
      <c r="C111" s="60" t="str">
        <f t="shared" ref="C111:AA111" si="47">IF(C106=0,"0",INT(C110/C106*100)/100)</f>
        <v>0</v>
      </c>
      <c r="D111" s="60" t="str">
        <f t="shared" si="47"/>
        <v>0</v>
      </c>
      <c r="E111" s="60" t="str">
        <f t="shared" si="47"/>
        <v>0</v>
      </c>
      <c r="F111" s="60" t="str">
        <f t="shared" si="47"/>
        <v>0</v>
      </c>
      <c r="G111" s="60" t="str">
        <f t="shared" si="47"/>
        <v>0</v>
      </c>
      <c r="H111" s="60" t="str">
        <f t="shared" si="47"/>
        <v>0</v>
      </c>
      <c r="I111" s="60" t="str">
        <f t="shared" si="47"/>
        <v>0</v>
      </c>
      <c r="J111" s="60" t="str">
        <f t="shared" si="47"/>
        <v>0</v>
      </c>
      <c r="K111" s="60" t="str">
        <f t="shared" si="47"/>
        <v>0</v>
      </c>
      <c r="L111" s="60" t="str">
        <f t="shared" si="47"/>
        <v>0</v>
      </c>
      <c r="M111" s="60" t="str">
        <f t="shared" si="47"/>
        <v>0</v>
      </c>
      <c r="N111" s="60" t="str">
        <f t="shared" si="47"/>
        <v>0</v>
      </c>
      <c r="O111" s="60" t="str">
        <f t="shared" si="47"/>
        <v>0</v>
      </c>
      <c r="P111" s="60" t="str">
        <f t="shared" si="47"/>
        <v>0</v>
      </c>
      <c r="Q111" s="60" t="str">
        <f t="shared" si="47"/>
        <v>0</v>
      </c>
      <c r="R111" s="60" t="str">
        <f t="shared" si="47"/>
        <v>0</v>
      </c>
      <c r="S111" s="60" t="str">
        <f t="shared" si="47"/>
        <v>0</v>
      </c>
      <c r="T111" s="60" t="str">
        <f t="shared" si="47"/>
        <v>0</v>
      </c>
      <c r="U111" s="60" t="str">
        <f t="shared" si="47"/>
        <v>0</v>
      </c>
      <c r="V111" s="60" t="str">
        <f t="shared" si="47"/>
        <v>0</v>
      </c>
      <c r="W111" s="60" t="str">
        <f t="shared" si="47"/>
        <v>0</v>
      </c>
      <c r="X111" s="60" t="str">
        <f t="shared" si="47"/>
        <v>0</v>
      </c>
      <c r="Y111" s="61" t="str">
        <f t="shared" si="47"/>
        <v>0</v>
      </c>
      <c r="Z111" s="62" t="str">
        <f t="shared" si="47"/>
        <v>0</v>
      </c>
      <c r="AA111" s="63" t="str">
        <f t="shared" si="47"/>
        <v>0</v>
      </c>
      <c r="AB111" s="41"/>
    </row>
    <row r="112" spans="1:28" ht="14.25" thickBot="1" x14ac:dyDescent="0.2">
      <c r="A112" s="64" t="s">
        <v>20</v>
      </c>
      <c r="B112" s="65"/>
      <c r="C112" s="65"/>
      <c r="D112" s="65"/>
      <c r="E112" s="65"/>
      <c r="F112" s="65"/>
      <c r="G112" s="65"/>
      <c r="H112" s="65"/>
      <c r="I112" s="65"/>
      <c r="J112" s="65"/>
      <c r="K112" s="65"/>
      <c r="L112" s="65"/>
      <c r="M112" s="65"/>
      <c r="N112" s="65"/>
      <c r="O112" s="65"/>
      <c r="P112" s="65"/>
      <c r="Q112" s="65"/>
      <c r="R112" s="65"/>
      <c r="S112" s="65"/>
      <c r="T112" s="65"/>
      <c r="U112" s="65"/>
      <c r="V112" s="65"/>
      <c r="W112" s="65"/>
      <c r="X112" s="65"/>
      <c r="Y112" s="65"/>
      <c r="Z112" s="65"/>
      <c r="AA112" s="65"/>
      <c r="AB112" s="66"/>
    </row>
    <row r="113" spans="1:28" ht="14.25" thickTop="1" x14ac:dyDescent="0.15">
      <c r="A113" s="67" t="s">
        <v>9</v>
      </c>
      <c r="B113" s="231" t="s">
        <v>1</v>
      </c>
      <c r="C113" s="221"/>
      <c r="D113" s="222"/>
      <c r="E113" s="220" t="s">
        <v>2</v>
      </c>
      <c r="F113" s="221"/>
      <c r="G113" s="222"/>
      <c r="H113" s="220" t="s">
        <v>3</v>
      </c>
      <c r="I113" s="221"/>
      <c r="J113" s="222"/>
      <c r="K113" s="220" t="s">
        <v>12</v>
      </c>
      <c r="L113" s="221"/>
      <c r="M113" s="222"/>
      <c r="N113" s="229" t="s">
        <v>19</v>
      </c>
      <c r="O113" s="221"/>
      <c r="P113" s="221"/>
      <c r="Q113" s="221"/>
      <c r="R113" s="221"/>
      <c r="S113" s="221"/>
      <c r="T113" s="221"/>
      <c r="U113" s="221"/>
      <c r="V113" s="221"/>
      <c r="W113" s="221"/>
      <c r="X113" s="221"/>
      <c r="Y113" s="221"/>
      <c r="Z113" s="221"/>
      <c r="AA113" s="221"/>
      <c r="AB113" s="230"/>
    </row>
    <row r="114" spans="1:28" ht="14.25" thickBot="1" x14ac:dyDescent="0.2">
      <c r="A114" s="70">
        <f>A100+1</f>
        <v>29</v>
      </c>
      <c r="B114" s="224"/>
      <c r="C114" s="224"/>
      <c r="D114" s="225"/>
      <c r="E114" s="223"/>
      <c r="F114" s="224"/>
      <c r="G114" s="225"/>
      <c r="H114" s="223"/>
      <c r="I114" s="224"/>
      <c r="J114" s="225"/>
      <c r="K114" s="223"/>
      <c r="L114" s="224"/>
      <c r="M114" s="225"/>
      <c r="N114" s="226"/>
      <c r="O114" s="227"/>
      <c r="P114" s="227"/>
      <c r="Q114" s="227"/>
      <c r="R114" s="227"/>
      <c r="S114" s="227"/>
      <c r="T114" s="227"/>
      <c r="U114" s="227"/>
      <c r="V114" s="227"/>
      <c r="W114" s="227"/>
      <c r="X114" s="227"/>
      <c r="Y114" s="227"/>
      <c r="Z114" s="227"/>
      <c r="AA114" s="227"/>
      <c r="AB114" s="228"/>
    </row>
    <row r="115" spans="1:28" ht="14.25" thickBot="1" x14ac:dyDescent="0.2">
      <c r="A115" s="34" t="s">
        <v>8</v>
      </c>
      <c r="B115" s="55" t="s">
        <v>4</v>
      </c>
      <c r="C115" s="56"/>
      <c r="D115" s="56"/>
      <c r="E115" s="56"/>
      <c r="F115" s="56"/>
      <c r="G115" s="56"/>
      <c r="H115" s="56"/>
      <c r="I115" s="56"/>
      <c r="J115" s="56"/>
      <c r="K115" s="56"/>
      <c r="L115" s="56"/>
      <c r="M115" s="56"/>
      <c r="N115" s="56"/>
      <c r="O115" s="56"/>
      <c r="P115" s="56"/>
      <c r="Q115" s="56"/>
      <c r="R115" s="56"/>
      <c r="S115" s="56"/>
      <c r="T115" s="56"/>
      <c r="U115" s="56"/>
      <c r="V115" s="56"/>
      <c r="W115" s="56"/>
      <c r="X115" s="56"/>
      <c r="Y115" s="57"/>
      <c r="Z115" s="40"/>
      <c r="AA115" s="40"/>
      <c r="AB115" s="41"/>
    </row>
    <row r="116" spans="1:28" ht="14.25" thickBot="1" x14ac:dyDescent="0.2">
      <c r="A116" s="69"/>
      <c r="B116" s="51">
        <v>0.29166666666666669</v>
      </c>
      <c r="C116" s="52">
        <v>0.33333333333333298</v>
      </c>
      <c r="D116" s="52">
        <v>0.375</v>
      </c>
      <c r="E116" s="52">
        <v>0.41666666666666702</v>
      </c>
      <c r="F116" s="52">
        <v>0.45833333333333298</v>
      </c>
      <c r="G116" s="52">
        <v>0.5</v>
      </c>
      <c r="H116" s="52">
        <v>0.54166666666666696</v>
      </c>
      <c r="I116" s="52">
        <v>0.58333333333333304</v>
      </c>
      <c r="J116" s="52">
        <v>0.625</v>
      </c>
      <c r="K116" s="52">
        <v>0.66666666666666696</v>
      </c>
      <c r="L116" s="52">
        <v>0.70833333333333004</v>
      </c>
      <c r="M116" s="52">
        <v>0.749999999999996</v>
      </c>
      <c r="N116" s="53">
        <v>0.79166666666666297</v>
      </c>
      <c r="O116" s="53">
        <v>0.83333333333333004</v>
      </c>
      <c r="P116" s="53">
        <v>0.874999999999996</v>
      </c>
      <c r="Q116" s="53">
        <v>0.91666666666666297</v>
      </c>
      <c r="R116" s="53">
        <v>0.95833333333333004</v>
      </c>
      <c r="S116" s="53">
        <v>0.999999999999997</v>
      </c>
      <c r="T116" s="53">
        <v>1.0416666666666601</v>
      </c>
      <c r="U116" s="53">
        <v>1.0833333333333299</v>
      </c>
      <c r="V116" s="53">
        <v>1.125</v>
      </c>
      <c r="W116" s="53">
        <v>1.1666666666666601</v>
      </c>
      <c r="X116" s="53">
        <v>1.2083333333333299</v>
      </c>
      <c r="Y116" s="54">
        <v>1.25</v>
      </c>
      <c r="Z116" s="8" t="s">
        <v>11</v>
      </c>
      <c r="AA116" s="9" t="s">
        <v>10</v>
      </c>
      <c r="AB116" s="42"/>
    </row>
    <row r="117" spans="1:28" x14ac:dyDescent="0.15">
      <c r="A117" s="68" t="s">
        <v>6</v>
      </c>
      <c r="B117" s="7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6"/>
      <c r="Z117" s="10">
        <f>SUM(B117:Y117)</f>
        <v>0</v>
      </c>
      <c r="AA117" s="11">
        <f>SUM(B117:O117)</f>
        <v>0</v>
      </c>
      <c r="AB117" s="41"/>
    </row>
    <row r="118" spans="1:28" x14ac:dyDescent="0.15">
      <c r="A118" s="43" t="s">
        <v>5</v>
      </c>
      <c r="B118" s="7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6"/>
      <c r="Z118" s="10">
        <f t="shared" ref="Z118:Z120" si="48">SUM(B118:Y118)</f>
        <v>0</v>
      </c>
      <c r="AA118" s="11">
        <f t="shared" ref="AA118:AA120" si="49">SUM(B118:O118)</f>
        <v>0</v>
      </c>
      <c r="AB118" s="41"/>
    </row>
    <row r="119" spans="1:28" ht="14.25" thickBot="1" x14ac:dyDescent="0.2">
      <c r="A119" s="44" t="s">
        <v>7</v>
      </c>
      <c r="B119" s="4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3"/>
      <c r="Z119" s="12">
        <f t="shared" si="48"/>
        <v>0</v>
      </c>
      <c r="AA119" s="13">
        <f t="shared" si="49"/>
        <v>0</v>
      </c>
      <c r="AB119" s="41"/>
    </row>
    <row r="120" spans="1:28" ht="14.25" thickBot="1" x14ac:dyDescent="0.2">
      <c r="A120" s="45" t="s">
        <v>16</v>
      </c>
      <c r="B120" s="30">
        <f>SUM(B117:B119)</f>
        <v>0</v>
      </c>
      <c r="C120" s="15">
        <f t="shared" ref="C120:Y120" si="50">SUM(C117:C119)</f>
        <v>0</v>
      </c>
      <c r="D120" s="15">
        <f t="shared" si="50"/>
        <v>0</v>
      </c>
      <c r="E120" s="15">
        <f t="shared" si="50"/>
        <v>0</v>
      </c>
      <c r="F120" s="15">
        <f t="shared" si="50"/>
        <v>0</v>
      </c>
      <c r="G120" s="15">
        <f t="shared" si="50"/>
        <v>0</v>
      </c>
      <c r="H120" s="15">
        <f t="shared" si="50"/>
        <v>0</v>
      </c>
      <c r="I120" s="15">
        <f t="shared" si="50"/>
        <v>0</v>
      </c>
      <c r="J120" s="15">
        <f t="shared" si="50"/>
        <v>0</v>
      </c>
      <c r="K120" s="15">
        <f t="shared" si="50"/>
        <v>0</v>
      </c>
      <c r="L120" s="15">
        <f t="shared" si="50"/>
        <v>0</v>
      </c>
      <c r="M120" s="15">
        <f t="shared" si="50"/>
        <v>0</v>
      </c>
      <c r="N120" s="15">
        <f t="shared" si="50"/>
        <v>0</v>
      </c>
      <c r="O120" s="15">
        <f t="shared" si="50"/>
        <v>0</v>
      </c>
      <c r="P120" s="15">
        <f t="shared" si="50"/>
        <v>0</v>
      </c>
      <c r="Q120" s="15">
        <f t="shared" si="50"/>
        <v>0</v>
      </c>
      <c r="R120" s="15">
        <f t="shared" si="50"/>
        <v>0</v>
      </c>
      <c r="S120" s="15">
        <f t="shared" si="50"/>
        <v>0</v>
      </c>
      <c r="T120" s="15">
        <f t="shared" si="50"/>
        <v>0</v>
      </c>
      <c r="U120" s="15">
        <f t="shared" si="50"/>
        <v>0</v>
      </c>
      <c r="V120" s="15">
        <f t="shared" si="50"/>
        <v>0</v>
      </c>
      <c r="W120" s="15">
        <f t="shared" si="50"/>
        <v>0</v>
      </c>
      <c r="X120" s="15">
        <f t="shared" si="50"/>
        <v>0</v>
      </c>
      <c r="Y120" s="16">
        <f t="shared" si="50"/>
        <v>0</v>
      </c>
      <c r="Z120" s="14">
        <f t="shared" si="48"/>
        <v>0</v>
      </c>
      <c r="AA120" s="17">
        <f t="shared" si="49"/>
        <v>0</v>
      </c>
      <c r="AB120" s="41"/>
    </row>
    <row r="121" spans="1:28" ht="41.25" thickBot="1" x14ac:dyDescent="0.2">
      <c r="A121" s="46" t="s">
        <v>32</v>
      </c>
      <c r="B121" s="35">
        <f>INT(B120*$A116/461*100)/100</f>
        <v>0</v>
      </c>
      <c r="C121" s="36">
        <f t="shared" ref="C121:AA121" si="51">INT(C120*$A116/461*100)/100</f>
        <v>0</v>
      </c>
      <c r="D121" s="36">
        <f t="shared" si="51"/>
        <v>0</v>
      </c>
      <c r="E121" s="36">
        <f t="shared" si="51"/>
        <v>0</v>
      </c>
      <c r="F121" s="36">
        <f t="shared" si="51"/>
        <v>0</v>
      </c>
      <c r="G121" s="36">
        <f t="shared" si="51"/>
        <v>0</v>
      </c>
      <c r="H121" s="36">
        <f t="shared" si="51"/>
        <v>0</v>
      </c>
      <c r="I121" s="36">
        <f t="shared" si="51"/>
        <v>0</v>
      </c>
      <c r="J121" s="36">
        <f t="shared" si="51"/>
        <v>0</v>
      </c>
      <c r="K121" s="36">
        <f t="shared" si="51"/>
        <v>0</v>
      </c>
      <c r="L121" s="36">
        <f t="shared" si="51"/>
        <v>0</v>
      </c>
      <c r="M121" s="36">
        <f t="shared" si="51"/>
        <v>0</v>
      </c>
      <c r="N121" s="36">
        <f t="shared" si="51"/>
        <v>0</v>
      </c>
      <c r="O121" s="36">
        <f t="shared" si="51"/>
        <v>0</v>
      </c>
      <c r="P121" s="36">
        <f t="shared" si="51"/>
        <v>0</v>
      </c>
      <c r="Q121" s="36">
        <f t="shared" si="51"/>
        <v>0</v>
      </c>
      <c r="R121" s="36">
        <f t="shared" si="51"/>
        <v>0</v>
      </c>
      <c r="S121" s="36">
        <f t="shared" si="51"/>
        <v>0</v>
      </c>
      <c r="T121" s="36">
        <f t="shared" si="51"/>
        <v>0</v>
      </c>
      <c r="U121" s="36">
        <f t="shared" si="51"/>
        <v>0</v>
      </c>
      <c r="V121" s="36">
        <f t="shared" si="51"/>
        <v>0</v>
      </c>
      <c r="W121" s="36">
        <f t="shared" si="51"/>
        <v>0</v>
      </c>
      <c r="X121" s="36">
        <f t="shared" si="51"/>
        <v>0</v>
      </c>
      <c r="Y121" s="37">
        <f t="shared" si="51"/>
        <v>0</v>
      </c>
      <c r="Z121" s="38">
        <f t="shared" si="51"/>
        <v>0</v>
      </c>
      <c r="AA121" s="39">
        <f t="shared" si="51"/>
        <v>0</v>
      </c>
      <c r="AB121" s="47" t="s">
        <v>17</v>
      </c>
    </row>
    <row r="122" spans="1:28" x14ac:dyDescent="0.15">
      <c r="A122" s="48" t="s">
        <v>13</v>
      </c>
      <c r="B122" s="31"/>
      <c r="C122" s="22"/>
      <c r="D122" s="22"/>
      <c r="E122" s="22"/>
      <c r="F122" s="22"/>
      <c r="G122" s="22"/>
      <c r="H122" s="22"/>
      <c r="I122" s="22"/>
      <c r="J122" s="22"/>
      <c r="K122" s="22"/>
      <c r="L122" s="22"/>
      <c r="M122" s="22"/>
      <c r="N122" s="22"/>
      <c r="O122" s="22"/>
      <c r="P122" s="22"/>
      <c r="Q122" s="22"/>
      <c r="R122" s="22"/>
      <c r="S122" s="22"/>
      <c r="T122" s="22"/>
      <c r="U122" s="22"/>
      <c r="V122" s="22"/>
      <c r="W122" s="22"/>
      <c r="X122" s="22"/>
      <c r="Y122" s="23"/>
      <c r="Z122" s="24">
        <f>SUM(B122:Y122)</f>
        <v>0</v>
      </c>
      <c r="AA122" s="25">
        <f>SUM(B122:O122)</f>
        <v>0</v>
      </c>
      <c r="AB122" s="41"/>
    </row>
    <row r="123" spans="1:28" ht="14.25" thickBot="1" x14ac:dyDescent="0.2">
      <c r="A123" s="49" t="s">
        <v>14</v>
      </c>
      <c r="B123" s="32"/>
      <c r="C123" s="18"/>
      <c r="D123" s="18"/>
      <c r="E123" s="18"/>
      <c r="F123" s="18"/>
      <c r="G123" s="18"/>
      <c r="H123" s="18"/>
      <c r="I123" s="18"/>
      <c r="J123" s="18"/>
      <c r="K123" s="18"/>
      <c r="L123" s="18"/>
      <c r="M123" s="18"/>
      <c r="N123" s="18"/>
      <c r="O123" s="18"/>
      <c r="P123" s="18"/>
      <c r="Q123" s="18"/>
      <c r="R123" s="18"/>
      <c r="S123" s="18"/>
      <c r="T123" s="18"/>
      <c r="U123" s="18"/>
      <c r="V123" s="18"/>
      <c r="W123" s="18"/>
      <c r="X123" s="18"/>
      <c r="Y123" s="19"/>
      <c r="Z123" s="20">
        <f>SUM(B123:Y123)</f>
        <v>0</v>
      </c>
      <c r="AA123" s="21">
        <f>SUM(B123:O123)</f>
        <v>0</v>
      </c>
      <c r="AB123" s="41"/>
    </row>
    <row r="124" spans="1:28" x14ac:dyDescent="0.15">
      <c r="A124" s="50" t="s">
        <v>15</v>
      </c>
      <c r="B124" s="33">
        <f>SUM(B122:B123)</f>
        <v>0</v>
      </c>
      <c r="C124" s="27">
        <f t="shared" ref="C124:AA124" si="52">SUM(C122:C123)</f>
        <v>0</v>
      </c>
      <c r="D124" s="27">
        <f t="shared" si="52"/>
        <v>0</v>
      </c>
      <c r="E124" s="27">
        <f t="shared" si="52"/>
        <v>0</v>
      </c>
      <c r="F124" s="27">
        <f t="shared" si="52"/>
        <v>0</v>
      </c>
      <c r="G124" s="27">
        <f t="shared" si="52"/>
        <v>0</v>
      </c>
      <c r="H124" s="27">
        <f t="shared" si="52"/>
        <v>0</v>
      </c>
      <c r="I124" s="27">
        <f t="shared" si="52"/>
        <v>0</v>
      </c>
      <c r="J124" s="27">
        <f t="shared" si="52"/>
        <v>0</v>
      </c>
      <c r="K124" s="27">
        <f t="shared" si="52"/>
        <v>0</v>
      </c>
      <c r="L124" s="27">
        <f t="shared" si="52"/>
        <v>0</v>
      </c>
      <c r="M124" s="27">
        <f t="shared" si="52"/>
        <v>0</v>
      </c>
      <c r="N124" s="27">
        <f t="shared" si="52"/>
        <v>0</v>
      </c>
      <c r="O124" s="27">
        <f t="shared" si="52"/>
        <v>0</v>
      </c>
      <c r="P124" s="27">
        <f t="shared" si="52"/>
        <v>0</v>
      </c>
      <c r="Q124" s="27">
        <f t="shared" si="52"/>
        <v>0</v>
      </c>
      <c r="R124" s="27">
        <f t="shared" si="52"/>
        <v>0</v>
      </c>
      <c r="S124" s="27">
        <f t="shared" si="52"/>
        <v>0</v>
      </c>
      <c r="T124" s="27">
        <f t="shared" si="52"/>
        <v>0</v>
      </c>
      <c r="U124" s="27">
        <f t="shared" si="52"/>
        <v>0</v>
      </c>
      <c r="V124" s="27">
        <f t="shared" si="52"/>
        <v>0</v>
      </c>
      <c r="W124" s="27">
        <f t="shared" si="52"/>
        <v>0</v>
      </c>
      <c r="X124" s="27">
        <f t="shared" si="52"/>
        <v>0</v>
      </c>
      <c r="Y124" s="28">
        <f t="shared" si="52"/>
        <v>0</v>
      </c>
      <c r="Z124" s="26">
        <f t="shared" si="52"/>
        <v>0</v>
      </c>
      <c r="AA124" s="29">
        <f t="shared" si="52"/>
        <v>0</v>
      </c>
      <c r="AB124" s="41"/>
    </row>
    <row r="125" spans="1:28" ht="14.25" thickBot="1" x14ac:dyDescent="0.2">
      <c r="A125" s="58" t="s">
        <v>18</v>
      </c>
      <c r="B125" s="59" t="str">
        <f>IF(B120=0,"0",INT(B124/B120*100)/100)</f>
        <v>0</v>
      </c>
      <c r="C125" s="60" t="str">
        <f t="shared" ref="C125:AA125" si="53">IF(C120=0,"0",INT(C124/C120*100)/100)</f>
        <v>0</v>
      </c>
      <c r="D125" s="60" t="str">
        <f t="shared" si="53"/>
        <v>0</v>
      </c>
      <c r="E125" s="60" t="str">
        <f t="shared" si="53"/>
        <v>0</v>
      </c>
      <c r="F125" s="60" t="str">
        <f t="shared" si="53"/>
        <v>0</v>
      </c>
      <c r="G125" s="60" t="str">
        <f t="shared" si="53"/>
        <v>0</v>
      </c>
      <c r="H125" s="60" t="str">
        <f t="shared" si="53"/>
        <v>0</v>
      </c>
      <c r="I125" s="60" t="str">
        <f t="shared" si="53"/>
        <v>0</v>
      </c>
      <c r="J125" s="60" t="str">
        <f t="shared" si="53"/>
        <v>0</v>
      </c>
      <c r="K125" s="60" t="str">
        <f t="shared" si="53"/>
        <v>0</v>
      </c>
      <c r="L125" s="60" t="str">
        <f t="shared" si="53"/>
        <v>0</v>
      </c>
      <c r="M125" s="60" t="str">
        <f t="shared" si="53"/>
        <v>0</v>
      </c>
      <c r="N125" s="60" t="str">
        <f t="shared" si="53"/>
        <v>0</v>
      </c>
      <c r="O125" s="60" t="str">
        <f t="shared" si="53"/>
        <v>0</v>
      </c>
      <c r="P125" s="60" t="str">
        <f t="shared" si="53"/>
        <v>0</v>
      </c>
      <c r="Q125" s="60" t="str">
        <f t="shared" si="53"/>
        <v>0</v>
      </c>
      <c r="R125" s="60" t="str">
        <f t="shared" si="53"/>
        <v>0</v>
      </c>
      <c r="S125" s="60" t="str">
        <f t="shared" si="53"/>
        <v>0</v>
      </c>
      <c r="T125" s="60" t="str">
        <f t="shared" si="53"/>
        <v>0</v>
      </c>
      <c r="U125" s="60" t="str">
        <f t="shared" si="53"/>
        <v>0</v>
      </c>
      <c r="V125" s="60" t="str">
        <f t="shared" si="53"/>
        <v>0</v>
      </c>
      <c r="W125" s="60" t="str">
        <f t="shared" si="53"/>
        <v>0</v>
      </c>
      <c r="X125" s="60" t="str">
        <f t="shared" si="53"/>
        <v>0</v>
      </c>
      <c r="Y125" s="61" t="str">
        <f t="shared" si="53"/>
        <v>0</v>
      </c>
      <c r="Z125" s="62" t="str">
        <f t="shared" si="53"/>
        <v>0</v>
      </c>
      <c r="AA125" s="63" t="str">
        <f t="shared" si="53"/>
        <v>0</v>
      </c>
      <c r="AB125" s="41"/>
    </row>
    <row r="126" spans="1:28" ht="14.25" thickBot="1" x14ac:dyDescent="0.2">
      <c r="A126" s="64" t="s">
        <v>20</v>
      </c>
      <c r="B126" s="65"/>
      <c r="C126" s="65"/>
      <c r="D126" s="65"/>
      <c r="E126" s="65"/>
      <c r="F126" s="65"/>
      <c r="G126" s="65"/>
      <c r="H126" s="65"/>
      <c r="I126" s="65"/>
      <c r="J126" s="65"/>
      <c r="K126" s="65"/>
      <c r="L126" s="65"/>
      <c r="M126" s="65"/>
      <c r="N126" s="65"/>
      <c r="O126" s="65"/>
      <c r="P126" s="65"/>
      <c r="Q126" s="65"/>
      <c r="R126" s="65"/>
      <c r="S126" s="65"/>
      <c r="T126" s="65"/>
      <c r="U126" s="65"/>
      <c r="V126" s="65"/>
      <c r="W126" s="65"/>
      <c r="X126" s="65"/>
      <c r="Y126" s="65"/>
      <c r="Z126" s="65"/>
      <c r="AA126" s="65"/>
      <c r="AB126" s="66"/>
    </row>
    <row r="127" spans="1:28" ht="14.25" thickTop="1" x14ac:dyDescent="0.15">
      <c r="A127" s="67" t="s">
        <v>9</v>
      </c>
      <c r="B127" s="231" t="s">
        <v>1</v>
      </c>
      <c r="C127" s="221"/>
      <c r="D127" s="222"/>
      <c r="E127" s="220" t="s">
        <v>2</v>
      </c>
      <c r="F127" s="221"/>
      <c r="G127" s="222"/>
      <c r="H127" s="220" t="s">
        <v>3</v>
      </c>
      <c r="I127" s="221"/>
      <c r="J127" s="222"/>
      <c r="K127" s="220" t="s">
        <v>12</v>
      </c>
      <c r="L127" s="221"/>
      <c r="M127" s="222"/>
      <c r="N127" s="229" t="s">
        <v>19</v>
      </c>
      <c r="O127" s="221"/>
      <c r="P127" s="221"/>
      <c r="Q127" s="221"/>
      <c r="R127" s="221"/>
      <c r="S127" s="221"/>
      <c r="T127" s="221"/>
      <c r="U127" s="221"/>
      <c r="V127" s="221"/>
      <c r="W127" s="221"/>
      <c r="X127" s="221"/>
      <c r="Y127" s="221"/>
      <c r="Z127" s="221"/>
      <c r="AA127" s="221"/>
      <c r="AB127" s="230"/>
    </row>
    <row r="128" spans="1:28" ht="14.25" thickBot="1" x14ac:dyDescent="0.2">
      <c r="A128" s="70">
        <f>A114+1</f>
        <v>30</v>
      </c>
      <c r="B128" s="224"/>
      <c r="C128" s="224"/>
      <c r="D128" s="225"/>
      <c r="E128" s="223"/>
      <c r="F128" s="224"/>
      <c r="G128" s="225"/>
      <c r="H128" s="223"/>
      <c r="I128" s="224"/>
      <c r="J128" s="225"/>
      <c r="K128" s="223"/>
      <c r="L128" s="224"/>
      <c r="M128" s="225"/>
      <c r="N128" s="226"/>
      <c r="O128" s="227"/>
      <c r="P128" s="227"/>
      <c r="Q128" s="227"/>
      <c r="R128" s="227"/>
      <c r="S128" s="227"/>
      <c r="T128" s="227"/>
      <c r="U128" s="227"/>
      <c r="V128" s="227"/>
      <c r="W128" s="227"/>
      <c r="X128" s="227"/>
      <c r="Y128" s="227"/>
      <c r="Z128" s="227"/>
      <c r="AA128" s="227"/>
      <c r="AB128" s="228"/>
    </row>
    <row r="129" spans="1:28" ht="14.25" thickBot="1" x14ac:dyDescent="0.2">
      <c r="A129" s="34" t="s">
        <v>8</v>
      </c>
      <c r="B129" s="55" t="s">
        <v>4</v>
      </c>
      <c r="C129" s="56"/>
      <c r="D129" s="56"/>
      <c r="E129" s="56"/>
      <c r="F129" s="56"/>
      <c r="G129" s="56"/>
      <c r="H129" s="56"/>
      <c r="I129" s="56"/>
      <c r="J129" s="56"/>
      <c r="K129" s="56"/>
      <c r="L129" s="56"/>
      <c r="M129" s="56"/>
      <c r="N129" s="56"/>
      <c r="O129" s="56"/>
      <c r="P129" s="56"/>
      <c r="Q129" s="56"/>
      <c r="R129" s="56"/>
      <c r="S129" s="56"/>
      <c r="T129" s="56"/>
      <c r="U129" s="56"/>
      <c r="V129" s="56"/>
      <c r="W129" s="56"/>
      <c r="X129" s="56"/>
      <c r="Y129" s="57"/>
      <c r="Z129" s="40"/>
      <c r="AA129" s="40"/>
      <c r="AB129" s="41"/>
    </row>
    <row r="130" spans="1:28" ht="14.25" thickBot="1" x14ac:dyDescent="0.2">
      <c r="A130" s="69"/>
      <c r="B130" s="51">
        <v>0.29166666666666669</v>
      </c>
      <c r="C130" s="52">
        <v>0.33333333333333298</v>
      </c>
      <c r="D130" s="52">
        <v>0.375</v>
      </c>
      <c r="E130" s="52">
        <v>0.41666666666666702</v>
      </c>
      <c r="F130" s="52">
        <v>0.45833333333333298</v>
      </c>
      <c r="G130" s="52">
        <v>0.5</v>
      </c>
      <c r="H130" s="52">
        <v>0.54166666666666696</v>
      </c>
      <c r="I130" s="52">
        <v>0.58333333333333304</v>
      </c>
      <c r="J130" s="52">
        <v>0.625</v>
      </c>
      <c r="K130" s="52">
        <v>0.66666666666666696</v>
      </c>
      <c r="L130" s="52">
        <v>0.70833333333333004</v>
      </c>
      <c r="M130" s="52">
        <v>0.749999999999996</v>
      </c>
      <c r="N130" s="53">
        <v>0.79166666666666297</v>
      </c>
      <c r="O130" s="53">
        <v>0.83333333333333004</v>
      </c>
      <c r="P130" s="53">
        <v>0.874999999999996</v>
      </c>
      <c r="Q130" s="53">
        <v>0.91666666666666297</v>
      </c>
      <c r="R130" s="53">
        <v>0.95833333333333004</v>
      </c>
      <c r="S130" s="53">
        <v>0.999999999999997</v>
      </c>
      <c r="T130" s="53">
        <v>1.0416666666666601</v>
      </c>
      <c r="U130" s="53">
        <v>1.0833333333333299</v>
      </c>
      <c r="V130" s="53">
        <v>1.125</v>
      </c>
      <c r="W130" s="53">
        <v>1.1666666666666601</v>
      </c>
      <c r="X130" s="53">
        <v>1.2083333333333299</v>
      </c>
      <c r="Y130" s="54">
        <v>1.25</v>
      </c>
      <c r="Z130" s="8" t="s">
        <v>11</v>
      </c>
      <c r="AA130" s="9" t="s">
        <v>10</v>
      </c>
      <c r="AB130" s="42"/>
    </row>
    <row r="131" spans="1:28" x14ac:dyDescent="0.15">
      <c r="A131" s="68" t="s">
        <v>6</v>
      </c>
      <c r="B131" s="7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6"/>
      <c r="Z131" s="10">
        <f>SUM(B131:Y131)</f>
        <v>0</v>
      </c>
      <c r="AA131" s="11">
        <f>SUM(B131:O131)</f>
        <v>0</v>
      </c>
      <c r="AB131" s="41"/>
    </row>
    <row r="132" spans="1:28" x14ac:dyDescent="0.15">
      <c r="A132" s="43" t="s">
        <v>5</v>
      </c>
      <c r="B132" s="7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6"/>
      <c r="Z132" s="10">
        <f t="shared" ref="Z132:Z134" si="54">SUM(B132:Y132)</f>
        <v>0</v>
      </c>
      <c r="AA132" s="11">
        <f t="shared" ref="AA132:AA134" si="55">SUM(B132:O132)</f>
        <v>0</v>
      </c>
      <c r="AB132" s="41"/>
    </row>
    <row r="133" spans="1:28" ht="14.25" thickBot="1" x14ac:dyDescent="0.2">
      <c r="A133" s="44" t="s">
        <v>7</v>
      </c>
      <c r="B133" s="4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3"/>
      <c r="Z133" s="12">
        <f t="shared" si="54"/>
        <v>0</v>
      </c>
      <c r="AA133" s="13">
        <f t="shared" si="55"/>
        <v>0</v>
      </c>
      <c r="AB133" s="41"/>
    </row>
    <row r="134" spans="1:28" ht="14.25" thickBot="1" x14ac:dyDescent="0.2">
      <c r="A134" s="45" t="s">
        <v>16</v>
      </c>
      <c r="B134" s="30">
        <f>SUM(B131:B133)</f>
        <v>0</v>
      </c>
      <c r="C134" s="15">
        <f t="shared" ref="C134:Y134" si="56">SUM(C131:C133)</f>
        <v>0</v>
      </c>
      <c r="D134" s="15">
        <f t="shared" si="56"/>
        <v>0</v>
      </c>
      <c r="E134" s="15">
        <f t="shared" si="56"/>
        <v>0</v>
      </c>
      <c r="F134" s="15">
        <f t="shared" si="56"/>
        <v>0</v>
      </c>
      <c r="G134" s="15">
        <f t="shared" si="56"/>
        <v>0</v>
      </c>
      <c r="H134" s="15">
        <f t="shared" si="56"/>
        <v>0</v>
      </c>
      <c r="I134" s="15">
        <f t="shared" si="56"/>
        <v>0</v>
      </c>
      <c r="J134" s="15">
        <f t="shared" si="56"/>
        <v>0</v>
      </c>
      <c r="K134" s="15">
        <f t="shared" si="56"/>
        <v>0</v>
      </c>
      <c r="L134" s="15">
        <f t="shared" si="56"/>
        <v>0</v>
      </c>
      <c r="M134" s="15">
        <f t="shared" si="56"/>
        <v>0</v>
      </c>
      <c r="N134" s="15">
        <f t="shared" si="56"/>
        <v>0</v>
      </c>
      <c r="O134" s="15">
        <f t="shared" si="56"/>
        <v>0</v>
      </c>
      <c r="P134" s="15">
        <f t="shared" si="56"/>
        <v>0</v>
      </c>
      <c r="Q134" s="15">
        <f t="shared" si="56"/>
        <v>0</v>
      </c>
      <c r="R134" s="15">
        <f t="shared" si="56"/>
        <v>0</v>
      </c>
      <c r="S134" s="15">
        <f t="shared" si="56"/>
        <v>0</v>
      </c>
      <c r="T134" s="15">
        <f t="shared" si="56"/>
        <v>0</v>
      </c>
      <c r="U134" s="15">
        <f t="shared" si="56"/>
        <v>0</v>
      </c>
      <c r="V134" s="15">
        <f t="shared" si="56"/>
        <v>0</v>
      </c>
      <c r="W134" s="15">
        <f t="shared" si="56"/>
        <v>0</v>
      </c>
      <c r="X134" s="15">
        <f t="shared" si="56"/>
        <v>0</v>
      </c>
      <c r="Y134" s="16">
        <f t="shared" si="56"/>
        <v>0</v>
      </c>
      <c r="Z134" s="14">
        <f t="shared" si="54"/>
        <v>0</v>
      </c>
      <c r="AA134" s="17">
        <f t="shared" si="55"/>
        <v>0</v>
      </c>
      <c r="AB134" s="41"/>
    </row>
    <row r="135" spans="1:28" ht="41.25" thickBot="1" x14ac:dyDescent="0.2">
      <c r="A135" s="46" t="s">
        <v>33</v>
      </c>
      <c r="B135" s="35">
        <f>INT(B134*$A130/461*100)/100</f>
        <v>0</v>
      </c>
      <c r="C135" s="36">
        <f t="shared" ref="C135:AA135" si="57">INT(C134*$A130/461*100)/100</f>
        <v>0</v>
      </c>
      <c r="D135" s="36">
        <f t="shared" si="57"/>
        <v>0</v>
      </c>
      <c r="E135" s="36">
        <f t="shared" si="57"/>
        <v>0</v>
      </c>
      <c r="F135" s="36">
        <f t="shared" si="57"/>
        <v>0</v>
      </c>
      <c r="G135" s="36">
        <f t="shared" si="57"/>
        <v>0</v>
      </c>
      <c r="H135" s="36">
        <f t="shared" si="57"/>
        <v>0</v>
      </c>
      <c r="I135" s="36">
        <f t="shared" si="57"/>
        <v>0</v>
      </c>
      <c r="J135" s="36">
        <f t="shared" si="57"/>
        <v>0</v>
      </c>
      <c r="K135" s="36">
        <f t="shared" si="57"/>
        <v>0</v>
      </c>
      <c r="L135" s="36">
        <f t="shared" si="57"/>
        <v>0</v>
      </c>
      <c r="M135" s="36">
        <f t="shared" si="57"/>
        <v>0</v>
      </c>
      <c r="N135" s="36">
        <f t="shared" si="57"/>
        <v>0</v>
      </c>
      <c r="O135" s="36">
        <f t="shared" si="57"/>
        <v>0</v>
      </c>
      <c r="P135" s="36">
        <f t="shared" si="57"/>
        <v>0</v>
      </c>
      <c r="Q135" s="36">
        <f t="shared" si="57"/>
        <v>0</v>
      </c>
      <c r="R135" s="36">
        <f t="shared" si="57"/>
        <v>0</v>
      </c>
      <c r="S135" s="36">
        <f t="shared" si="57"/>
        <v>0</v>
      </c>
      <c r="T135" s="36">
        <f t="shared" si="57"/>
        <v>0</v>
      </c>
      <c r="U135" s="36">
        <f t="shared" si="57"/>
        <v>0</v>
      </c>
      <c r="V135" s="36">
        <f t="shared" si="57"/>
        <v>0</v>
      </c>
      <c r="W135" s="36">
        <f t="shared" si="57"/>
        <v>0</v>
      </c>
      <c r="X135" s="36">
        <f t="shared" si="57"/>
        <v>0</v>
      </c>
      <c r="Y135" s="37">
        <f t="shared" si="57"/>
        <v>0</v>
      </c>
      <c r="Z135" s="38">
        <f t="shared" si="57"/>
        <v>0</v>
      </c>
      <c r="AA135" s="39">
        <f t="shared" si="57"/>
        <v>0</v>
      </c>
      <c r="AB135" s="47" t="s">
        <v>17</v>
      </c>
    </row>
    <row r="136" spans="1:28" x14ac:dyDescent="0.15">
      <c r="A136" s="48" t="s">
        <v>13</v>
      </c>
      <c r="B136" s="31"/>
      <c r="C136" s="22"/>
      <c r="D136" s="22"/>
      <c r="E136" s="22"/>
      <c r="F136" s="22"/>
      <c r="G136" s="22"/>
      <c r="H136" s="22"/>
      <c r="I136" s="22"/>
      <c r="J136" s="22"/>
      <c r="K136" s="22"/>
      <c r="L136" s="22"/>
      <c r="M136" s="22"/>
      <c r="N136" s="22"/>
      <c r="O136" s="22"/>
      <c r="P136" s="22"/>
      <c r="Q136" s="22"/>
      <c r="R136" s="22"/>
      <c r="S136" s="22"/>
      <c r="T136" s="22"/>
      <c r="U136" s="22"/>
      <c r="V136" s="22"/>
      <c r="W136" s="22"/>
      <c r="X136" s="22"/>
      <c r="Y136" s="23"/>
      <c r="Z136" s="24">
        <f>SUM(B136:Y136)</f>
        <v>0</v>
      </c>
      <c r="AA136" s="25">
        <f>SUM(B136:O136)</f>
        <v>0</v>
      </c>
      <c r="AB136" s="41"/>
    </row>
    <row r="137" spans="1:28" ht="14.25" thickBot="1" x14ac:dyDescent="0.2">
      <c r="A137" s="49" t="s">
        <v>14</v>
      </c>
      <c r="B137" s="32"/>
      <c r="C137" s="18"/>
      <c r="D137" s="18"/>
      <c r="E137" s="18"/>
      <c r="F137" s="18"/>
      <c r="G137" s="18"/>
      <c r="H137" s="18"/>
      <c r="I137" s="18"/>
      <c r="J137" s="18"/>
      <c r="K137" s="18"/>
      <c r="L137" s="18"/>
      <c r="M137" s="18"/>
      <c r="N137" s="18"/>
      <c r="O137" s="18"/>
      <c r="P137" s="18"/>
      <c r="Q137" s="18"/>
      <c r="R137" s="18"/>
      <c r="S137" s="18"/>
      <c r="T137" s="18"/>
      <c r="U137" s="18"/>
      <c r="V137" s="18"/>
      <c r="W137" s="18"/>
      <c r="X137" s="18"/>
      <c r="Y137" s="19"/>
      <c r="Z137" s="20">
        <f>SUM(B137:Y137)</f>
        <v>0</v>
      </c>
      <c r="AA137" s="21">
        <f>SUM(B137:O137)</f>
        <v>0</v>
      </c>
      <c r="AB137" s="41"/>
    </row>
    <row r="138" spans="1:28" x14ac:dyDescent="0.15">
      <c r="A138" s="50" t="s">
        <v>15</v>
      </c>
      <c r="B138" s="33">
        <f>SUM(B136:B137)</f>
        <v>0</v>
      </c>
      <c r="C138" s="27">
        <f t="shared" ref="C138:AA138" si="58">SUM(C136:C137)</f>
        <v>0</v>
      </c>
      <c r="D138" s="27">
        <f t="shared" si="58"/>
        <v>0</v>
      </c>
      <c r="E138" s="27">
        <f t="shared" si="58"/>
        <v>0</v>
      </c>
      <c r="F138" s="27">
        <f t="shared" si="58"/>
        <v>0</v>
      </c>
      <c r="G138" s="27">
        <f t="shared" si="58"/>
        <v>0</v>
      </c>
      <c r="H138" s="27">
        <f t="shared" si="58"/>
        <v>0</v>
      </c>
      <c r="I138" s="27">
        <f t="shared" si="58"/>
        <v>0</v>
      </c>
      <c r="J138" s="27">
        <f t="shared" si="58"/>
        <v>0</v>
      </c>
      <c r="K138" s="27">
        <f t="shared" si="58"/>
        <v>0</v>
      </c>
      <c r="L138" s="27">
        <f t="shared" si="58"/>
        <v>0</v>
      </c>
      <c r="M138" s="27">
        <f t="shared" si="58"/>
        <v>0</v>
      </c>
      <c r="N138" s="27">
        <f t="shared" si="58"/>
        <v>0</v>
      </c>
      <c r="O138" s="27">
        <f t="shared" si="58"/>
        <v>0</v>
      </c>
      <c r="P138" s="27">
        <f t="shared" si="58"/>
        <v>0</v>
      </c>
      <c r="Q138" s="27">
        <f t="shared" si="58"/>
        <v>0</v>
      </c>
      <c r="R138" s="27">
        <f t="shared" si="58"/>
        <v>0</v>
      </c>
      <c r="S138" s="27">
        <f t="shared" si="58"/>
        <v>0</v>
      </c>
      <c r="T138" s="27">
        <f t="shared" si="58"/>
        <v>0</v>
      </c>
      <c r="U138" s="27">
        <f t="shared" si="58"/>
        <v>0</v>
      </c>
      <c r="V138" s="27">
        <f t="shared" si="58"/>
        <v>0</v>
      </c>
      <c r="W138" s="27">
        <f t="shared" si="58"/>
        <v>0</v>
      </c>
      <c r="X138" s="27">
        <f t="shared" si="58"/>
        <v>0</v>
      </c>
      <c r="Y138" s="28">
        <f t="shared" si="58"/>
        <v>0</v>
      </c>
      <c r="Z138" s="26">
        <f t="shared" si="58"/>
        <v>0</v>
      </c>
      <c r="AA138" s="29">
        <f t="shared" si="58"/>
        <v>0</v>
      </c>
      <c r="AB138" s="41"/>
    </row>
    <row r="139" spans="1:28" ht="14.25" thickBot="1" x14ac:dyDescent="0.2">
      <c r="A139" s="58" t="s">
        <v>18</v>
      </c>
      <c r="B139" s="59" t="str">
        <f>IF(B134=0,"0",INT(B138/B134*100)/100)</f>
        <v>0</v>
      </c>
      <c r="C139" s="60" t="str">
        <f t="shared" ref="C139:AA139" si="59">IF(C134=0,"0",INT(C138/C134*100)/100)</f>
        <v>0</v>
      </c>
      <c r="D139" s="60" t="str">
        <f t="shared" si="59"/>
        <v>0</v>
      </c>
      <c r="E139" s="60" t="str">
        <f t="shared" si="59"/>
        <v>0</v>
      </c>
      <c r="F139" s="60" t="str">
        <f t="shared" si="59"/>
        <v>0</v>
      </c>
      <c r="G139" s="60" t="str">
        <f t="shared" si="59"/>
        <v>0</v>
      </c>
      <c r="H139" s="60" t="str">
        <f t="shared" si="59"/>
        <v>0</v>
      </c>
      <c r="I139" s="60" t="str">
        <f t="shared" si="59"/>
        <v>0</v>
      </c>
      <c r="J139" s="60" t="str">
        <f t="shared" si="59"/>
        <v>0</v>
      </c>
      <c r="K139" s="60" t="str">
        <f t="shared" si="59"/>
        <v>0</v>
      </c>
      <c r="L139" s="60" t="str">
        <f t="shared" si="59"/>
        <v>0</v>
      </c>
      <c r="M139" s="60" t="str">
        <f t="shared" si="59"/>
        <v>0</v>
      </c>
      <c r="N139" s="60" t="str">
        <f t="shared" si="59"/>
        <v>0</v>
      </c>
      <c r="O139" s="60" t="str">
        <f t="shared" si="59"/>
        <v>0</v>
      </c>
      <c r="P139" s="60" t="str">
        <f t="shared" si="59"/>
        <v>0</v>
      </c>
      <c r="Q139" s="60" t="str">
        <f t="shared" si="59"/>
        <v>0</v>
      </c>
      <c r="R139" s="60" t="str">
        <f t="shared" si="59"/>
        <v>0</v>
      </c>
      <c r="S139" s="60" t="str">
        <f t="shared" si="59"/>
        <v>0</v>
      </c>
      <c r="T139" s="60" t="str">
        <f t="shared" si="59"/>
        <v>0</v>
      </c>
      <c r="U139" s="60" t="str">
        <f t="shared" si="59"/>
        <v>0</v>
      </c>
      <c r="V139" s="60" t="str">
        <f t="shared" si="59"/>
        <v>0</v>
      </c>
      <c r="W139" s="60" t="str">
        <f t="shared" si="59"/>
        <v>0</v>
      </c>
      <c r="X139" s="60" t="str">
        <f t="shared" si="59"/>
        <v>0</v>
      </c>
      <c r="Y139" s="61" t="str">
        <f t="shared" si="59"/>
        <v>0</v>
      </c>
      <c r="Z139" s="62" t="str">
        <f t="shared" si="59"/>
        <v>0</v>
      </c>
      <c r="AA139" s="63" t="str">
        <f t="shared" si="59"/>
        <v>0</v>
      </c>
      <c r="AB139" s="41"/>
    </row>
    <row r="140" spans="1:28" ht="14.25" thickBot="1" x14ac:dyDescent="0.2">
      <c r="A140" s="64" t="s">
        <v>20</v>
      </c>
      <c r="B140" s="65"/>
      <c r="C140" s="65"/>
      <c r="D140" s="65"/>
      <c r="E140" s="65"/>
      <c r="F140" s="65"/>
      <c r="G140" s="65"/>
      <c r="H140" s="65"/>
      <c r="I140" s="65"/>
      <c r="J140" s="65"/>
      <c r="K140" s="65"/>
      <c r="L140" s="65"/>
      <c r="M140" s="65"/>
      <c r="N140" s="65"/>
      <c r="O140" s="65"/>
      <c r="P140" s="65"/>
      <c r="Q140" s="65"/>
      <c r="R140" s="65"/>
      <c r="S140" s="65"/>
      <c r="T140" s="65"/>
      <c r="U140" s="65"/>
      <c r="V140" s="65"/>
      <c r="W140" s="65"/>
      <c r="X140" s="65"/>
      <c r="Y140" s="65"/>
      <c r="Z140" s="65"/>
      <c r="AA140" s="65"/>
      <c r="AB140" s="66"/>
    </row>
    <row r="141" spans="1:28" ht="14.25" thickTop="1" x14ac:dyDescent="0.15">
      <c r="A141" s="67" t="s">
        <v>9</v>
      </c>
      <c r="B141" s="231" t="s">
        <v>1</v>
      </c>
      <c r="C141" s="221"/>
      <c r="D141" s="222"/>
      <c r="E141" s="220" t="s">
        <v>2</v>
      </c>
      <c r="F141" s="221"/>
      <c r="G141" s="222"/>
      <c r="H141" s="220" t="s">
        <v>3</v>
      </c>
      <c r="I141" s="221"/>
      <c r="J141" s="222"/>
      <c r="K141" s="220" t="s">
        <v>12</v>
      </c>
      <c r="L141" s="221"/>
      <c r="M141" s="222"/>
      <c r="N141" s="229" t="s">
        <v>19</v>
      </c>
      <c r="O141" s="221"/>
      <c r="P141" s="221"/>
      <c r="Q141" s="221"/>
      <c r="R141" s="221"/>
      <c r="S141" s="221"/>
      <c r="T141" s="221"/>
      <c r="U141" s="221"/>
      <c r="V141" s="221"/>
      <c r="W141" s="221"/>
      <c r="X141" s="221"/>
      <c r="Y141" s="221"/>
      <c r="Z141" s="221"/>
      <c r="AA141" s="221"/>
      <c r="AB141" s="230"/>
    </row>
    <row r="142" spans="1:28" ht="14.25" thickBot="1" x14ac:dyDescent="0.2">
      <c r="A142" s="70">
        <f>A128+1</f>
        <v>31</v>
      </c>
      <c r="B142" s="224"/>
      <c r="C142" s="224"/>
      <c r="D142" s="225"/>
      <c r="E142" s="223"/>
      <c r="F142" s="224"/>
      <c r="G142" s="225"/>
      <c r="H142" s="223"/>
      <c r="I142" s="224"/>
      <c r="J142" s="225"/>
      <c r="K142" s="223"/>
      <c r="L142" s="224"/>
      <c r="M142" s="225"/>
      <c r="N142" s="226"/>
      <c r="O142" s="227"/>
      <c r="P142" s="227"/>
      <c r="Q142" s="227"/>
      <c r="R142" s="227"/>
      <c r="S142" s="227"/>
      <c r="T142" s="227"/>
      <c r="U142" s="227"/>
      <c r="V142" s="227"/>
      <c r="W142" s="227"/>
      <c r="X142" s="227"/>
      <c r="Y142" s="227"/>
      <c r="Z142" s="227"/>
      <c r="AA142" s="227"/>
      <c r="AB142" s="228"/>
    </row>
    <row r="143" spans="1:28" ht="14.25" thickBot="1" x14ac:dyDescent="0.2">
      <c r="A143" s="34" t="s">
        <v>8</v>
      </c>
      <c r="B143" s="55" t="s">
        <v>4</v>
      </c>
      <c r="C143" s="56"/>
      <c r="D143" s="56"/>
      <c r="E143" s="56"/>
      <c r="F143" s="56"/>
      <c r="G143" s="56"/>
      <c r="H143" s="56"/>
      <c r="I143" s="56"/>
      <c r="J143" s="56"/>
      <c r="K143" s="56"/>
      <c r="L143" s="56"/>
      <c r="M143" s="56"/>
      <c r="N143" s="56"/>
      <c r="O143" s="56"/>
      <c r="P143" s="56"/>
      <c r="Q143" s="56"/>
      <c r="R143" s="56"/>
      <c r="S143" s="56"/>
      <c r="T143" s="56"/>
      <c r="U143" s="56"/>
      <c r="V143" s="56"/>
      <c r="W143" s="56"/>
      <c r="X143" s="56"/>
      <c r="Y143" s="57"/>
      <c r="Z143" s="40"/>
      <c r="AA143" s="40"/>
      <c r="AB143" s="41"/>
    </row>
    <row r="144" spans="1:28" ht="14.25" thickBot="1" x14ac:dyDescent="0.2">
      <c r="A144" s="69"/>
      <c r="B144" s="51">
        <v>0.29166666666666669</v>
      </c>
      <c r="C144" s="52">
        <v>0.33333333333333298</v>
      </c>
      <c r="D144" s="52">
        <v>0.375</v>
      </c>
      <c r="E144" s="52">
        <v>0.41666666666666702</v>
      </c>
      <c r="F144" s="52">
        <v>0.45833333333333298</v>
      </c>
      <c r="G144" s="52">
        <v>0.5</v>
      </c>
      <c r="H144" s="52">
        <v>0.54166666666666696</v>
      </c>
      <c r="I144" s="52">
        <v>0.58333333333333304</v>
      </c>
      <c r="J144" s="52">
        <v>0.625</v>
      </c>
      <c r="K144" s="52">
        <v>0.66666666666666696</v>
      </c>
      <c r="L144" s="52">
        <v>0.70833333333333004</v>
      </c>
      <c r="M144" s="52">
        <v>0.749999999999996</v>
      </c>
      <c r="N144" s="53">
        <v>0.79166666666666297</v>
      </c>
      <c r="O144" s="53">
        <v>0.83333333333333004</v>
      </c>
      <c r="P144" s="53">
        <v>0.874999999999996</v>
      </c>
      <c r="Q144" s="53">
        <v>0.91666666666666297</v>
      </c>
      <c r="R144" s="53">
        <v>0.95833333333333004</v>
      </c>
      <c r="S144" s="53">
        <v>0.999999999999997</v>
      </c>
      <c r="T144" s="53">
        <v>1.0416666666666601</v>
      </c>
      <c r="U144" s="53">
        <v>1.0833333333333299</v>
      </c>
      <c r="V144" s="53">
        <v>1.125</v>
      </c>
      <c r="W144" s="53">
        <v>1.1666666666666601</v>
      </c>
      <c r="X144" s="53">
        <v>1.2083333333333299</v>
      </c>
      <c r="Y144" s="54">
        <v>1.25</v>
      </c>
      <c r="Z144" s="8" t="s">
        <v>11</v>
      </c>
      <c r="AA144" s="9" t="s">
        <v>10</v>
      </c>
      <c r="AB144" s="42"/>
    </row>
    <row r="145" spans="1:28" x14ac:dyDescent="0.15">
      <c r="A145" s="68" t="s">
        <v>6</v>
      </c>
      <c r="B145" s="7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6"/>
      <c r="Z145" s="10">
        <f>SUM(B145:Y145)</f>
        <v>0</v>
      </c>
      <c r="AA145" s="11">
        <f>SUM(B145:O145)</f>
        <v>0</v>
      </c>
      <c r="AB145" s="41"/>
    </row>
    <row r="146" spans="1:28" x14ac:dyDescent="0.15">
      <c r="A146" s="43" t="s">
        <v>5</v>
      </c>
      <c r="B146" s="7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6"/>
      <c r="Z146" s="10">
        <f t="shared" ref="Z146:Z148" si="60">SUM(B146:Y146)</f>
        <v>0</v>
      </c>
      <c r="AA146" s="11">
        <f t="shared" ref="AA146:AA148" si="61">SUM(B146:O146)</f>
        <v>0</v>
      </c>
      <c r="AB146" s="41"/>
    </row>
    <row r="147" spans="1:28" ht="14.25" thickBot="1" x14ac:dyDescent="0.2">
      <c r="A147" s="44" t="s">
        <v>7</v>
      </c>
      <c r="B147" s="4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3"/>
      <c r="Z147" s="12">
        <f t="shared" si="60"/>
        <v>0</v>
      </c>
      <c r="AA147" s="13">
        <f t="shared" si="61"/>
        <v>0</v>
      </c>
      <c r="AB147" s="41"/>
    </row>
    <row r="148" spans="1:28" ht="14.25" thickBot="1" x14ac:dyDescent="0.2">
      <c r="A148" s="45" t="s">
        <v>16</v>
      </c>
      <c r="B148" s="30">
        <f>SUM(B145:B147)</f>
        <v>0</v>
      </c>
      <c r="C148" s="15">
        <f t="shared" ref="C148:Y148" si="62">SUM(C145:C147)</f>
        <v>0</v>
      </c>
      <c r="D148" s="15">
        <f t="shared" si="62"/>
        <v>0</v>
      </c>
      <c r="E148" s="15">
        <f t="shared" si="62"/>
        <v>0</v>
      </c>
      <c r="F148" s="15">
        <f t="shared" si="62"/>
        <v>0</v>
      </c>
      <c r="G148" s="15">
        <f t="shared" si="62"/>
        <v>0</v>
      </c>
      <c r="H148" s="15">
        <f t="shared" si="62"/>
        <v>0</v>
      </c>
      <c r="I148" s="15">
        <f t="shared" si="62"/>
        <v>0</v>
      </c>
      <c r="J148" s="15">
        <f t="shared" si="62"/>
        <v>0</v>
      </c>
      <c r="K148" s="15">
        <f t="shared" si="62"/>
        <v>0</v>
      </c>
      <c r="L148" s="15">
        <f t="shared" si="62"/>
        <v>0</v>
      </c>
      <c r="M148" s="15">
        <f t="shared" si="62"/>
        <v>0</v>
      </c>
      <c r="N148" s="15">
        <f t="shared" si="62"/>
        <v>0</v>
      </c>
      <c r="O148" s="15">
        <f t="shared" si="62"/>
        <v>0</v>
      </c>
      <c r="P148" s="15">
        <f t="shared" si="62"/>
        <v>0</v>
      </c>
      <c r="Q148" s="15">
        <f t="shared" si="62"/>
        <v>0</v>
      </c>
      <c r="R148" s="15">
        <f t="shared" si="62"/>
        <v>0</v>
      </c>
      <c r="S148" s="15">
        <f t="shared" si="62"/>
        <v>0</v>
      </c>
      <c r="T148" s="15">
        <f t="shared" si="62"/>
        <v>0</v>
      </c>
      <c r="U148" s="15">
        <f t="shared" si="62"/>
        <v>0</v>
      </c>
      <c r="V148" s="15">
        <f t="shared" si="62"/>
        <v>0</v>
      </c>
      <c r="W148" s="15">
        <f t="shared" si="62"/>
        <v>0</v>
      </c>
      <c r="X148" s="15">
        <f t="shared" si="62"/>
        <v>0</v>
      </c>
      <c r="Y148" s="16">
        <f t="shared" si="62"/>
        <v>0</v>
      </c>
      <c r="Z148" s="14">
        <f t="shared" si="60"/>
        <v>0</v>
      </c>
      <c r="AA148" s="17">
        <f t="shared" si="61"/>
        <v>0</v>
      </c>
      <c r="AB148" s="41"/>
    </row>
    <row r="149" spans="1:28" ht="41.25" thickBot="1" x14ac:dyDescent="0.2">
      <c r="A149" s="46" t="s">
        <v>33</v>
      </c>
      <c r="B149" s="35">
        <f>INT(B148*$A144/461*100)/100</f>
        <v>0</v>
      </c>
      <c r="C149" s="36">
        <f t="shared" ref="C149:AA149" si="63">INT(C148*$A144/461*100)/100</f>
        <v>0</v>
      </c>
      <c r="D149" s="36">
        <f t="shared" si="63"/>
        <v>0</v>
      </c>
      <c r="E149" s="36">
        <f t="shared" si="63"/>
        <v>0</v>
      </c>
      <c r="F149" s="36">
        <f t="shared" si="63"/>
        <v>0</v>
      </c>
      <c r="G149" s="36">
        <f t="shared" si="63"/>
        <v>0</v>
      </c>
      <c r="H149" s="36">
        <f t="shared" si="63"/>
        <v>0</v>
      </c>
      <c r="I149" s="36">
        <f t="shared" si="63"/>
        <v>0</v>
      </c>
      <c r="J149" s="36">
        <f t="shared" si="63"/>
        <v>0</v>
      </c>
      <c r="K149" s="36">
        <f t="shared" si="63"/>
        <v>0</v>
      </c>
      <c r="L149" s="36">
        <f t="shared" si="63"/>
        <v>0</v>
      </c>
      <c r="M149" s="36">
        <f t="shared" si="63"/>
        <v>0</v>
      </c>
      <c r="N149" s="36">
        <f t="shared" si="63"/>
        <v>0</v>
      </c>
      <c r="O149" s="36">
        <f t="shared" si="63"/>
        <v>0</v>
      </c>
      <c r="P149" s="36">
        <f t="shared" si="63"/>
        <v>0</v>
      </c>
      <c r="Q149" s="36">
        <f t="shared" si="63"/>
        <v>0</v>
      </c>
      <c r="R149" s="36">
        <f t="shared" si="63"/>
        <v>0</v>
      </c>
      <c r="S149" s="36">
        <f t="shared" si="63"/>
        <v>0</v>
      </c>
      <c r="T149" s="36">
        <f t="shared" si="63"/>
        <v>0</v>
      </c>
      <c r="U149" s="36">
        <f t="shared" si="63"/>
        <v>0</v>
      </c>
      <c r="V149" s="36">
        <f t="shared" si="63"/>
        <v>0</v>
      </c>
      <c r="W149" s="36">
        <f t="shared" si="63"/>
        <v>0</v>
      </c>
      <c r="X149" s="36">
        <f t="shared" si="63"/>
        <v>0</v>
      </c>
      <c r="Y149" s="37">
        <f t="shared" si="63"/>
        <v>0</v>
      </c>
      <c r="Z149" s="38">
        <f t="shared" si="63"/>
        <v>0</v>
      </c>
      <c r="AA149" s="39">
        <f t="shared" si="63"/>
        <v>0</v>
      </c>
      <c r="AB149" s="47" t="s">
        <v>17</v>
      </c>
    </row>
    <row r="150" spans="1:28" x14ac:dyDescent="0.15">
      <c r="A150" s="48" t="s">
        <v>13</v>
      </c>
      <c r="B150" s="31"/>
      <c r="C150" s="22"/>
      <c r="D150" s="22"/>
      <c r="E150" s="22"/>
      <c r="F150" s="22"/>
      <c r="G150" s="22"/>
      <c r="H150" s="22"/>
      <c r="I150" s="22"/>
      <c r="J150" s="22"/>
      <c r="K150" s="22"/>
      <c r="L150" s="22"/>
      <c r="M150" s="22"/>
      <c r="N150" s="22"/>
      <c r="O150" s="22"/>
      <c r="P150" s="22"/>
      <c r="Q150" s="22"/>
      <c r="R150" s="22"/>
      <c r="S150" s="22"/>
      <c r="T150" s="22"/>
      <c r="U150" s="22"/>
      <c r="V150" s="22"/>
      <c r="W150" s="22"/>
      <c r="X150" s="22"/>
      <c r="Y150" s="23"/>
      <c r="Z150" s="24">
        <f>SUM(B150:Y150)</f>
        <v>0</v>
      </c>
      <c r="AA150" s="25">
        <f>SUM(B150:O150)</f>
        <v>0</v>
      </c>
      <c r="AB150" s="41"/>
    </row>
    <row r="151" spans="1:28" ht="14.25" thickBot="1" x14ac:dyDescent="0.2">
      <c r="A151" s="49" t="s">
        <v>14</v>
      </c>
      <c r="B151" s="32"/>
      <c r="C151" s="18"/>
      <c r="D151" s="18"/>
      <c r="E151" s="18"/>
      <c r="F151" s="18"/>
      <c r="G151" s="18"/>
      <c r="H151" s="18"/>
      <c r="I151" s="18"/>
      <c r="J151" s="18"/>
      <c r="K151" s="18"/>
      <c r="L151" s="18"/>
      <c r="M151" s="18"/>
      <c r="N151" s="18"/>
      <c r="O151" s="18"/>
      <c r="P151" s="18"/>
      <c r="Q151" s="18"/>
      <c r="R151" s="18"/>
      <c r="S151" s="18"/>
      <c r="T151" s="18"/>
      <c r="U151" s="18"/>
      <c r="V151" s="18"/>
      <c r="W151" s="18"/>
      <c r="X151" s="18"/>
      <c r="Y151" s="19"/>
      <c r="Z151" s="20">
        <f>SUM(B151:Y151)</f>
        <v>0</v>
      </c>
      <c r="AA151" s="21">
        <f>SUM(B151:O151)</f>
        <v>0</v>
      </c>
      <c r="AB151" s="41"/>
    </row>
    <row r="152" spans="1:28" x14ac:dyDescent="0.15">
      <c r="A152" s="50" t="s">
        <v>15</v>
      </c>
      <c r="B152" s="33">
        <f>SUM(B150:B151)</f>
        <v>0</v>
      </c>
      <c r="C152" s="27">
        <f t="shared" ref="C152:AA152" si="64">SUM(C150:C151)</f>
        <v>0</v>
      </c>
      <c r="D152" s="27">
        <f t="shared" si="64"/>
        <v>0</v>
      </c>
      <c r="E152" s="27">
        <f t="shared" si="64"/>
        <v>0</v>
      </c>
      <c r="F152" s="27">
        <f t="shared" si="64"/>
        <v>0</v>
      </c>
      <c r="G152" s="27">
        <f t="shared" si="64"/>
        <v>0</v>
      </c>
      <c r="H152" s="27">
        <f t="shared" si="64"/>
        <v>0</v>
      </c>
      <c r="I152" s="27">
        <f t="shared" si="64"/>
        <v>0</v>
      </c>
      <c r="J152" s="27">
        <f t="shared" si="64"/>
        <v>0</v>
      </c>
      <c r="K152" s="27">
        <f t="shared" si="64"/>
        <v>0</v>
      </c>
      <c r="L152" s="27">
        <f t="shared" si="64"/>
        <v>0</v>
      </c>
      <c r="M152" s="27">
        <f t="shared" si="64"/>
        <v>0</v>
      </c>
      <c r="N152" s="27">
        <f t="shared" si="64"/>
        <v>0</v>
      </c>
      <c r="O152" s="27">
        <f t="shared" si="64"/>
        <v>0</v>
      </c>
      <c r="P152" s="27">
        <f t="shared" si="64"/>
        <v>0</v>
      </c>
      <c r="Q152" s="27">
        <f t="shared" si="64"/>
        <v>0</v>
      </c>
      <c r="R152" s="27">
        <f t="shared" si="64"/>
        <v>0</v>
      </c>
      <c r="S152" s="27">
        <f t="shared" si="64"/>
        <v>0</v>
      </c>
      <c r="T152" s="27">
        <f t="shared" si="64"/>
        <v>0</v>
      </c>
      <c r="U152" s="27">
        <f t="shared" si="64"/>
        <v>0</v>
      </c>
      <c r="V152" s="27">
        <f t="shared" si="64"/>
        <v>0</v>
      </c>
      <c r="W152" s="27">
        <f t="shared" si="64"/>
        <v>0</v>
      </c>
      <c r="X152" s="27">
        <f t="shared" si="64"/>
        <v>0</v>
      </c>
      <c r="Y152" s="28">
        <f t="shared" si="64"/>
        <v>0</v>
      </c>
      <c r="Z152" s="26">
        <f t="shared" si="64"/>
        <v>0</v>
      </c>
      <c r="AA152" s="29">
        <f t="shared" si="64"/>
        <v>0</v>
      </c>
      <c r="AB152" s="41"/>
    </row>
    <row r="153" spans="1:28" ht="14.25" thickBot="1" x14ac:dyDescent="0.2">
      <c r="A153" s="58" t="s">
        <v>18</v>
      </c>
      <c r="B153" s="59" t="str">
        <f>IF(B148=0,"0",INT(B152/B148*100)/100)</f>
        <v>0</v>
      </c>
      <c r="C153" s="60" t="str">
        <f t="shared" ref="C153:AA153" si="65">IF(C148=0,"0",INT(C152/C148*100)/100)</f>
        <v>0</v>
      </c>
      <c r="D153" s="60" t="str">
        <f t="shared" si="65"/>
        <v>0</v>
      </c>
      <c r="E153" s="60" t="str">
        <f t="shared" si="65"/>
        <v>0</v>
      </c>
      <c r="F153" s="60" t="str">
        <f t="shared" si="65"/>
        <v>0</v>
      </c>
      <c r="G153" s="60" t="str">
        <f t="shared" si="65"/>
        <v>0</v>
      </c>
      <c r="H153" s="60" t="str">
        <f t="shared" si="65"/>
        <v>0</v>
      </c>
      <c r="I153" s="60" t="str">
        <f t="shared" si="65"/>
        <v>0</v>
      </c>
      <c r="J153" s="60" t="str">
        <f t="shared" si="65"/>
        <v>0</v>
      </c>
      <c r="K153" s="60" t="str">
        <f t="shared" si="65"/>
        <v>0</v>
      </c>
      <c r="L153" s="60" t="str">
        <f t="shared" si="65"/>
        <v>0</v>
      </c>
      <c r="M153" s="60" t="str">
        <f t="shared" si="65"/>
        <v>0</v>
      </c>
      <c r="N153" s="60" t="str">
        <f t="shared" si="65"/>
        <v>0</v>
      </c>
      <c r="O153" s="60" t="str">
        <f t="shared" si="65"/>
        <v>0</v>
      </c>
      <c r="P153" s="60" t="str">
        <f t="shared" si="65"/>
        <v>0</v>
      </c>
      <c r="Q153" s="60" t="str">
        <f t="shared" si="65"/>
        <v>0</v>
      </c>
      <c r="R153" s="60" t="str">
        <f t="shared" si="65"/>
        <v>0</v>
      </c>
      <c r="S153" s="60" t="str">
        <f t="shared" si="65"/>
        <v>0</v>
      </c>
      <c r="T153" s="60" t="str">
        <f t="shared" si="65"/>
        <v>0</v>
      </c>
      <c r="U153" s="60" t="str">
        <f t="shared" si="65"/>
        <v>0</v>
      </c>
      <c r="V153" s="60" t="str">
        <f t="shared" si="65"/>
        <v>0</v>
      </c>
      <c r="W153" s="60" t="str">
        <f t="shared" si="65"/>
        <v>0</v>
      </c>
      <c r="X153" s="60" t="str">
        <f t="shared" si="65"/>
        <v>0</v>
      </c>
      <c r="Y153" s="61" t="str">
        <f t="shared" si="65"/>
        <v>0</v>
      </c>
      <c r="Z153" s="62" t="str">
        <f t="shared" si="65"/>
        <v>0</v>
      </c>
      <c r="AA153" s="63" t="str">
        <f t="shared" si="65"/>
        <v>0</v>
      </c>
      <c r="AB153" s="41"/>
    </row>
    <row r="154" spans="1:28" ht="14.25" thickBot="1" x14ac:dyDescent="0.2">
      <c r="A154" s="64" t="s">
        <v>20</v>
      </c>
      <c r="B154" s="65"/>
      <c r="C154" s="65"/>
      <c r="D154" s="65"/>
      <c r="E154" s="65"/>
      <c r="F154" s="65"/>
      <c r="G154" s="65"/>
      <c r="H154" s="65"/>
      <c r="I154" s="65"/>
      <c r="J154" s="65"/>
      <c r="K154" s="65"/>
      <c r="L154" s="65"/>
      <c r="M154" s="65"/>
      <c r="N154" s="65"/>
      <c r="O154" s="65"/>
      <c r="P154" s="65"/>
      <c r="Q154" s="65"/>
      <c r="R154" s="65"/>
      <c r="S154" s="65"/>
      <c r="T154" s="65"/>
      <c r="U154" s="65"/>
      <c r="V154" s="65"/>
      <c r="W154" s="65"/>
      <c r="X154" s="65"/>
      <c r="Y154" s="65"/>
      <c r="Z154" s="65"/>
      <c r="AA154" s="65"/>
      <c r="AB154" s="66"/>
    </row>
    <row r="155" spans="1:28" ht="14.25" thickTop="1" x14ac:dyDescent="0.15">
      <c r="A155" s="67" t="s">
        <v>9</v>
      </c>
      <c r="B155" s="231" t="s">
        <v>1</v>
      </c>
      <c r="C155" s="221"/>
      <c r="D155" s="222"/>
      <c r="E155" s="220" t="s">
        <v>2</v>
      </c>
      <c r="F155" s="221"/>
      <c r="G155" s="222"/>
      <c r="H155" s="220" t="s">
        <v>3</v>
      </c>
      <c r="I155" s="221"/>
      <c r="J155" s="222"/>
      <c r="K155" s="220" t="s">
        <v>12</v>
      </c>
      <c r="L155" s="221"/>
      <c r="M155" s="222"/>
      <c r="N155" s="229" t="s">
        <v>19</v>
      </c>
      <c r="O155" s="221"/>
      <c r="P155" s="221"/>
      <c r="Q155" s="221"/>
      <c r="R155" s="221"/>
      <c r="S155" s="221"/>
      <c r="T155" s="221"/>
      <c r="U155" s="221"/>
      <c r="V155" s="221"/>
      <c r="W155" s="221"/>
      <c r="X155" s="221"/>
      <c r="Y155" s="221"/>
      <c r="Z155" s="221"/>
      <c r="AA155" s="221"/>
      <c r="AB155" s="230"/>
    </row>
    <row r="156" spans="1:28" ht="14.25" thickBot="1" x14ac:dyDescent="0.2">
      <c r="A156" s="70">
        <f>A142+1</f>
        <v>32</v>
      </c>
      <c r="B156" s="224"/>
      <c r="C156" s="224"/>
      <c r="D156" s="225"/>
      <c r="E156" s="223"/>
      <c r="F156" s="224"/>
      <c r="G156" s="225"/>
      <c r="H156" s="223"/>
      <c r="I156" s="224"/>
      <c r="J156" s="225"/>
      <c r="K156" s="223"/>
      <c r="L156" s="224"/>
      <c r="M156" s="225"/>
      <c r="N156" s="226"/>
      <c r="O156" s="227"/>
      <c r="P156" s="227"/>
      <c r="Q156" s="227"/>
      <c r="R156" s="227"/>
      <c r="S156" s="227"/>
      <c r="T156" s="227"/>
      <c r="U156" s="227"/>
      <c r="V156" s="227"/>
      <c r="W156" s="227"/>
      <c r="X156" s="227"/>
      <c r="Y156" s="227"/>
      <c r="Z156" s="227"/>
      <c r="AA156" s="227"/>
      <c r="AB156" s="228"/>
    </row>
    <row r="157" spans="1:28" ht="14.25" thickBot="1" x14ac:dyDescent="0.2">
      <c r="A157" s="34" t="s">
        <v>8</v>
      </c>
      <c r="B157" s="55" t="s">
        <v>4</v>
      </c>
      <c r="C157" s="56"/>
      <c r="D157" s="56"/>
      <c r="E157" s="56"/>
      <c r="F157" s="56"/>
      <c r="G157" s="56"/>
      <c r="H157" s="56"/>
      <c r="I157" s="56"/>
      <c r="J157" s="56"/>
      <c r="K157" s="56"/>
      <c r="L157" s="56"/>
      <c r="M157" s="56"/>
      <c r="N157" s="56"/>
      <c r="O157" s="56"/>
      <c r="P157" s="56"/>
      <c r="Q157" s="56"/>
      <c r="R157" s="56"/>
      <c r="S157" s="56"/>
      <c r="T157" s="56"/>
      <c r="U157" s="56"/>
      <c r="V157" s="56"/>
      <c r="W157" s="56"/>
      <c r="X157" s="56"/>
      <c r="Y157" s="57"/>
      <c r="Z157" s="40"/>
      <c r="AA157" s="40"/>
      <c r="AB157" s="41"/>
    </row>
    <row r="158" spans="1:28" ht="14.25" thickBot="1" x14ac:dyDescent="0.2">
      <c r="A158" s="69"/>
      <c r="B158" s="51">
        <v>0.29166666666666669</v>
      </c>
      <c r="C158" s="52">
        <v>0.33333333333333298</v>
      </c>
      <c r="D158" s="52">
        <v>0.375</v>
      </c>
      <c r="E158" s="52">
        <v>0.41666666666666702</v>
      </c>
      <c r="F158" s="52">
        <v>0.45833333333333298</v>
      </c>
      <c r="G158" s="52">
        <v>0.5</v>
      </c>
      <c r="H158" s="52">
        <v>0.54166666666666696</v>
      </c>
      <c r="I158" s="52">
        <v>0.58333333333333304</v>
      </c>
      <c r="J158" s="52">
        <v>0.625</v>
      </c>
      <c r="K158" s="52">
        <v>0.66666666666666696</v>
      </c>
      <c r="L158" s="52">
        <v>0.70833333333333004</v>
      </c>
      <c r="M158" s="52">
        <v>0.749999999999996</v>
      </c>
      <c r="N158" s="53">
        <v>0.79166666666666297</v>
      </c>
      <c r="O158" s="53">
        <v>0.83333333333333004</v>
      </c>
      <c r="P158" s="53">
        <v>0.874999999999996</v>
      </c>
      <c r="Q158" s="53">
        <v>0.91666666666666297</v>
      </c>
      <c r="R158" s="53">
        <v>0.95833333333333004</v>
      </c>
      <c r="S158" s="53">
        <v>0.999999999999997</v>
      </c>
      <c r="T158" s="53">
        <v>1.0416666666666601</v>
      </c>
      <c r="U158" s="53">
        <v>1.0833333333333299</v>
      </c>
      <c r="V158" s="53">
        <v>1.125</v>
      </c>
      <c r="W158" s="53">
        <v>1.1666666666666601</v>
      </c>
      <c r="X158" s="53">
        <v>1.2083333333333299</v>
      </c>
      <c r="Y158" s="54">
        <v>1.25</v>
      </c>
      <c r="Z158" s="8" t="s">
        <v>11</v>
      </c>
      <c r="AA158" s="9" t="s">
        <v>10</v>
      </c>
      <c r="AB158" s="42"/>
    </row>
    <row r="159" spans="1:28" x14ac:dyDescent="0.15">
      <c r="A159" s="68" t="s">
        <v>6</v>
      </c>
      <c r="B159" s="7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6"/>
      <c r="Z159" s="10">
        <f>SUM(B159:Y159)</f>
        <v>0</v>
      </c>
      <c r="AA159" s="11">
        <f>SUM(B159:O159)</f>
        <v>0</v>
      </c>
      <c r="AB159" s="41"/>
    </row>
    <row r="160" spans="1:28" x14ac:dyDescent="0.15">
      <c r="A160" s="43" t="s">
        <v>5</v>
      </c>
      <c r="B160" s="7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6"/>
      <c r="Z160" s="10">
        <f t="shared" ref="Z160:Z162" si="66">SUM(B160:Y160)</f>
        <v>0</v>
      </c>
      <c r="AA160" s="11">
        <f t="shared" ref="AA160:AA162" si="67">SUM(B160:O160)</f>
        <v>0</v>
      </c>
      <c r="AB160" s="41"/>
    </row>
    <row r="161" spans="1:28" ht="14.25" thickBot="1" x14ac:dyDescent="0.2">
      <c r="A161" s="44" t="s">
        <v>7</v>
      </c>
      <c r="B161" s="4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3"/>
      <c r="Z161" s="12">
        <f t="shared" si="66"/>
        <v>0</v>
      </c>
      <c r="AA161" s="13">
        <f t="shared" si="67"/>
        <v>0</v>
      </c>
      <c r="AB161" s="41"/>
    </row>
    <row r="162" spans="1:28" ht="14.25" thickBot="1" x14ac:dyDescent="0.2">
      <c r="A162" s="45" t="s">
        <v>16</v>
      </c>
      <c r="B162" s="30">
        <f>SUM(B159:B161)</f>
        <v>0</v>
      </c>
      <c r="C162" s="15">
        <f t="shared" ref="C162:Y162" si="68">SUM(C159:C161)</f>
        <v>0</v>
      </c>
      <c r="D162" s="15">
        <f t="shared" si="68"/>
        <v>0</v>
      </c>
      <c r="E162" s="15">
        <f t="shared" si="68"/>
        <v>0</v>
      </c>
      <c r="F162" s="15">
        <f t="shared" si="68"/>
        <v>0</v>
      </c>
      <c r="G162" s="15">
        <f t="shared" si="68"/>
        <v>0</v>
      </c>
      <c r="H162" s="15">
        <f t="shared" si="68"/>
        <v>0</v>
      </c>
      <c r="I162" s="15">
        <f t="shared" si="68"/>
        <v>0</v>
      </c>
      <c r="J162" s="15">
        <f t="shared" si="68"/>
        <v>0</v>
      </c>
      <c r="K162" s="15">
        <f t="shared" si="68"/>
        <v>0</v>
      </c>
      <c r="L162" s="15">
        <f t="shared" si="68"/>
        <v>0</v>
      </c>
      <c r="M162" s="15">
        <f t="shared" si="68"/>
        <v>0</v>
      </c>
      <c r="N162" s="15">
        <f t="shared" si="68"/>
        <v>0</v>
      </c>
      <c r="O162" s="15">
        <f t="shared" si="68"/>
        <v>0</v>
      </c>
      <c r="P162" s="15">
        <f t="shared" si="68"/>
        <v>0</v>
      </c>
      <c r="Q162" s="15">
        <f t="shared" si="68"/>
        <v>0</v>
      </c>
      <c r="R162" s="15">
        <f t="shared" si="68"/>
        <v>0</v>
      </c>
      <c r="S162" s="15">
        <f t="shared" si="68"/>
        <v>0</v>
      </c>
      <c r="T162" s="15">
        <f t="shared" si="68"/>
        <v>0</v>
      </c>
      <c r="U162" s="15">
        <f t="shared" si="68"/>
        <v>0</v>
      </c>
      <c r="V162" s="15">
        <f t="shared" si="68"/>
        <v>0</v>
      </c>
      <c r="W162" s="15">
        <f t="shared" si="68"/>
        <v>0</v>
      </c>
      <c r="X162" s="15">
        <f t="shared" si="68"/>
        <v>0</v>
      </c>
      <c r="Y162" s="16">
        <f t="shared" si="68"/>
        <v>0</v>
      </c>
      <c r="Z162" s="14">
        <f t="shared" si="66"/>
        <v>0</v>
      </c>
      <c r="AA162" s="17">
        <f t="shared" si="67"/>
        <v>0</v>
      </c>
      <c r="AB162" s="41"/>
    </row>
    <row r="163" spans="1:28" ht="41.25" thickBot="1" x14ac:dyDescent="0.2">
      <c r="A163" s="46" t="s">
        <v>33</v>
      </c>
      <c r="B163" s="35">
        <f>INT(B162*$A158/461*100)/100</f>
        <v>0</v>
      </c>
      <c r="C163" s="36">
        <f t="shared" ref="C163:AA163" si="69">INT(C162*$A158/461*100)/100</f>
        <v>0</v>
      </c>
      <c r="D163" s="36">
        <f t="shared" si="69"/>
        <v>0</v>
      </c>
      <c r="E163" s="36">
        <f t="shared" si="69"/>
        <v>0</v>
      </c>
      <c r="F163" s="36">
        <f t="shared" si="69"/>
        <v>0</v>
      </c>
      <c r="G163" s="36">
        <f t="shared" si="69"/>
        <v>0</v>
      </c>
      <c r="H163" s="36">
        <f t="shared" si="69"/>
        <v>0</v>
      </c>
      <c r="I163" s="36">
        <f t="shared" si="69"/>
        <v>0</v>
      </c>
      <c r="J163" s="36">
        <f t="shared" si="69"/>
        <v>0</v>
      </c>
      <c r="K163" s="36">
        <f t="shared" si="69"/>
        <v>0</v>
      </c>
      <c r="L163" s="36">
        <f t="shared" si="69"/>
        <v>0</v>
      </c>
      <c r="M163" s="36">
        <f t="shared" si="69"/>
        <v>0</v>
      </c>
      <c r="N163" s="36">
        <f t="shared" si="69"/>
        <v>0</v>
      </c>
      <c r="O163" s="36">
        <f t="shared" si="69"/>
        <v>0</v>
      </c>
      <c r="P163" s="36">
        <f t="shared" si="69"/>
        <v>0</v>
      </c>
      <c r="Q163" s="36">
        <f t="shared" si="69"/>
        <v>0</v>
      </c>
      <c r="R163" s="36">
        <f t="shared" si="69"/>
        <v>0</v>
      </c>
      <c r="S163" s="36">
        <f t="shared" si="69"/>
        <v>0</v>
      </c>
      <c r="T163" s="36">
        <f t="shared" si="69"/>
        <v>0</v>
      </c>
      <c r="U163" s="36">
        <f t="shared" si="69"/>
        <v>0</v>
      </c>
      <c r="V163" s="36">
        <f t="shared" si="69"/>
        <v>0</v>
      </c>
      <c r="W163" s="36">
        <f t="shared" si="69"/>
        <v>0</v>
      </c>
      <c r="X163" s="36">
        <f t="shared" si="69"/>
        <v>0</v>
      </c>
      <c r="Y163" s="37">
        <f t="shared" si="69"/>
        <v>0</v>
      </c>
      <c r="Z163" s="38">
        <f t="shared" si="69"/>
        <v>0</v>
      </c>
      <c r="AA163" s="39">
        <f t="shared" si="69"/>
        <v>0</v>
      </c>
      <c r="AB163" s="47" t="s">
        <v>17</v>
      </c>
    </row>
    <row r="164" spans="1:28" x14ac:dyDescent="0.15">
      <c r="A164" s="48" t="s">
        <v>13</v>
      </c>
      <c r="B164" s="31"/>
      <c r="C164" s="22"/>
      <c r="D164" s="22"/>
      <c r="E164" s="22"/>
      <c r="F164" s="22"/>
      <c r="G164" s="22"/>
      <c r="H164" s="22"/>
      <c r="I164" s="22"/>
      <c r="J164" s="22"/>
      <c r="K164" s="22"/>
      <c r="L164" s="22"/>
      <c r="M164" s="22"/>
      <c r="N164" s="22"/>
      <c r="O164" s="22"/>
      <c r="P164" s="22"/>
      <c r="Q164" s="22"/>
      <c r="R164" s="22"/>
      <c r="S164" s="22"/>
      <c r="T164" s="22"/>
      <c r="U164" s="22"/>
      <c r="V164" s="22"/>
      <c r="W164" s="22"/>
      <c r="X164" s="22"/>
      <c r="Y164" s="23"/>
      <c r="Z164" s="24">
        <f>SUM(B164:Y164)</f>
        <v>0</v>
      </c>
      <c r="AA164" s="25">
        <f>SUM(B164:O164)</f>
        <v>0</v>
      </c>
      <c r="AB164" s="41"/>
    </row>
    <row r="165" spans="1:28" ht="14.25" thickBot="1" x14ac:dyDescent="0.2">
      <c r="A165" s="49" t="s">
        <v>14</v>
      </c>
      <c r="B165" s="32"/>
      <c r="C165" s="18"/>
      <c r="D165" s="18"/>
      <c r="E165" s="18"/>
      <c r="F165" s="18"/>
      <c r="G165" s="18"/>
      <c r="H165" s="18"/>
      <c r="I165" s="18"/>
      <c r="J165" s="18"/>
      <c r="K165" s="18"/>
      <c r="L165" s="18"/>
      <c r="M165" s="18"/>
      <c r="N165" s="18"/>
      <c r="O165" s="18"/>
      <c r="P165" s="18"/>
      <c r="Q165" s="18"/>
      <c r="R165" s="18"/>
      <c r="S165" s="18"/>
      <c r="T165" s="18"/>
      <c r="U165" s="18"/>
      <c r="V165" s="18"/>
      <c r="W165" s="18"/>
      <c r="X165" s="18"/>
      <c r="Y165" s="19"/>
      <c r="Z165" s="20">
        <f>SUM(B165:Y165)</f>
        <v>0</v>
      </c>
      <c r="AA165" s="21">
        <f>SUM(B165:O165)</f>
        <v>0</v>
      </c>
      <c r="AB165" s="41"/>
    </row>
    <row r="166" spans="1:28" x14ac:dyDescent="0.15">
      <c r="A166" s="50" t="s">
        <v>15</v>
      </c>
      <c r="B166" s="33">
        <f>SUM(B164:B165)</f>
        <v>0</v>
      </c>
      <c r="C166" s="27">
        <f t="shared" ref="C166:AA166" si="70">SUM(C164:C165)</f>
        <v>0</v>
      </c>
      <c r="D166" s="27">
        <f t="shared" si="70"/>
        <v>0</v>
      </c>
      <c r="E166" s="27">
        <f t="shared" si="70"/>
        <v>0</v>
      </c>
      <c r="F166" s="27">
        <f t="shared" si="70"/>
        <v>0</v>
      </c>
      <c r="G166" s="27">
        <f t="shared" si="70"/>
        <v>0</v>
      </c>
      <c r="H166" s="27">
        <f t="shared" si="70"/>
        <v>0</v>
      </c>
      <c r="I166" s="27">
        <f t="shared" si="70"/>
        <v>0</v>
      </c>
      <c r="J166" s="27">
        <f t="shared" si="70"/>
        <v>0</v>
      </c>
      <c r="K166" s="27">
        <f t="shared" si="70"/>
        <v>0</v>
      </c>
      <c r="L166" s="27">
        <f t="shared" si="70"/>
        <v>0</v>
      </c>
      <c r="M166" s="27">
        <f t="shared" si="70"/>
        <v>0</v>
      </c>
      <c r="N166" s="27">
        <f t="shared" si="70"/>
        <v>0</v>
      </c>
      <c r="O166" s="27">
        <f t="shared" si="70"/>
        <v>0</v>
      </c>
      <c r="P166" s="27">
        <f t="shared" si="70"/>
        <v>0</v>
      </c>
      <c r="Q166" s="27">
        <f t="shared" si="70"/>
        <v>0</v>
      </c>
      <c r="R166" s="27">
        <f t="shared" si="70"/>
        <v>0</v>
      </c>
      <c r="S166" s="27">
        <f t="shared" si="70"/>
        <v>0</v>
      </c>
      <c r="T166" s="27">
        <f t="shared" si="70"/>
        <v>0</v>
      </c>
      <c r="U166" s="27">
        <f t="shared" si="70"/>
        <v>0</v>
      </c>
      <c r="V166" s="27">
        <f t="shared" si="70"/>
        <v>0</v>
      </c>
      <c r="W166" s="27">
        <f t="shared" si="70"/>
        <v>0</v>
      </c>
      <c r="X166" s="27">
        <f t="shared" si="70"/>
        <v>0</v>
      </c>
      <c r="Y166" s="28">
        <f t="shared" si="70"/>
        <v>0</v>
      </c>
      <c r="Z166" s="26">
        <f t="shared" si="70"/>
        <v>0</v>
      </c>
      <c r="AA166" s="29">
        <f t="shared" si="70"/>
        <v>0</v>
      </c>
      <c r="AB166" s="41"/>
    </row>
    <row r="167" spans="1:28" ht="14.25" thickBot="1" x14ac:dyDescent="0.2">
      <c r="A167" s="58" t="s">
        <v>18</v>
      </c>
      <c r="B167" s="59" t="str">
        <f>IF(B162=0,"0",INT(B166/B162*100)/100)</f>
        <v>0</v>
      </c>
      <c r="C167" s="60" t="str">
        <f t="shared" ref="C167:AA167" si="71">IF(C162=0,"0",INT(C166/C162*100)/100)</f>
        <v>0</v>
      </c>
      <c r="D167" s="60" t="str">
        <f t="shared" si="71"/>
        <v>0</v>
      </c>
      <c r="E167" s="60" t="str">
        <f t="shared" si="71"/>
        <v>0</v>
      </c>
      <c r="F167" s="60" t="str">
        <f t="shared" si="71"/>
        <v>0</v>
      </c>
      <c r="G167" s="60" t="str">
        <f t="shared" si="71"/>
        <v>0</v>
      </c>
      <c r="H167" s="60" t="str">
        <f t="shared" si="71"/>
        <v>0</v>
      </c>
      <c r="I167" s="60" t="str">
        <f t="shared" si="71"/>
        <v>0</v>
      </c>
      <c r="J167" s="60" t="str">
        <f t="shared" si="71"/>
        <v>0</v>
      </c>
      <c r="K167" s="60" t="str">
        <f t="shared" si="71"/>
        <v>0</v>
      </c>
      <c r="L167" s="60" t="str">
        <f t="shared" si="71"/>
        <v>0</v>
      </c>
      <c r="M167" s="60" t="str">
        <f t="shared" si="71"/>
        <v>0</v>
      </c>
      <c r="N167" s="60" t="str">
        <f t="shared" si="71"/>
        <v>0</v>
      </c>
      <c r="O167" s="60" t="str">
        <f t="shared" si="71"/>
        <v>0</v>
      </c>
      <c r="P167" s="60" t="str">
        <f t="shared" si="71"/>
        <v>0</v>
      </c>
      <c r="Q167" s="60" t="str">
        <f t="shared" si="71"/>
        <v>0</v>
      </c>
      <c r="R167" s="60" t="str">
        <f t="shared" si="71"/>
        <v>0</v>
      </c>
      <c r="S167" s="60" t="str">
        <f t="shared" si="71"/>
        <v>0</v>
      </c>
      <c r="T167" s="60" t="str">
        <f t="shared" si="71"/>
        <v>0</v>
      </c>
      <c r="U167" s="60" t="str">
        <f t="shared" si="71"/>
        <v>0</v>
      </c>
      <c r="V167" s="60" t="str">
        <f t="shared" si="71"/>
        <v>0</v>
      </c>
      <c r="W167" s="60" t="str">
        <f t="shared" si="71"/>
        <v>0</v>
      </c>
      <c r="X167" s="60" t="str">
        <f t="shared" si="71"/>
        <v>0</v>
      </c>
      <c r="Y167" s="61" t="str">
        <f t="shared" si="71"/>
        <v>0</v>
      </c>
      <c r="Z167" s="62" t="str">
        <f t="shared" si="71"/>
        <v>0</v>
      </c>
      <c r="AA167" s="63" t="str">
        <f t="shared" si="71"/>
        <v>0</v>
      </c>
      <c r="AB167" s="41"/>
    </row>
    <row r="168" spans="1:28" ht="14.25" thickBot="1" x14ac:dyDescent="0.2">
      <c r="A168" s="64" t="s">
        <v>20</v>
      </c>
      <c r="B168" s="65"/>
      <c r="C168" s="65"/>
      <c r="D168" s="65"/>
      <c r="E168" s="65"/>
      <c r="F168" s="65"/>
      <c r="G168" s="65"/>
      <c r="H168" s="65"/>
      <c r="I168" s="65"/>
      <c r="J168" s="65"/>
      <c r="K168" s="65"/>
      <c r="L168" s="65"/>
      <c r="M168" s="65"/>
      <c r="N168" s="65"/>
      <c r="O168" s="65"/>
      <c r="P168" s="65"/>
      <c r="Q168" s="65"/>
      <c r="R168" s="65"/>
      <c r="S168" s="65"/>
      <c r="T168" s="65"/>
      <c r="U168" s="65"/>
      <c r="V168" s="65"/>
      <c r="W168" s="65"/>
      <c r="X168" s="65"/>
      <c r="Y168" s="65"/>
      <c r="Z168" s="65"/>
      <c r="AA168" s="65"/>
      <c r="AB168" s="66"/>
    </row>
    <row r="169" spans="1:28" ht="14.25" thickTop="1" x14ac:dyDescent="0.15">
      <c r="A169" s="67" t="s">
        <v>9</v>
      </c>
      <c r="B169" s="231" t="s">
        <v>1</v>
      </c>
      <c r="C169" s="221"/>
      <c r="D169" s="222"/>
      <c r="E169" s="220" t="s">
        <v>2</v>
      </c>
      <c r="F169" s="221"/>
      <c r="G169" s="222"/>
      <c r="H169" s="220" t="s">
        <v>3</v>
      </c>
      <c r="I169" s="221"/>
      <c r="J169" s="222"/>
      <c r="K169" s="220" t="s">
        <v>12</v>
      </c>
      <c r="L169" s="221"/>
      <c r="M169" s="222"/>
      <c r="N169" s="229" t="s">
        <v>19</v>
      </c>
      <c r="O169" s="221"/>
      <c r="P169" s="221"/>
      <c r="Q169" s="221"/>
      <c r="R169" s="221"/>
      <c r="S169" s="221"/>
      <c r="T169" s="221"/>
      <c r="U169" s="221"/>
      <c r="V169" s="221"/>
      <c r="W169" s="221"/>
      <c r="X169" s="221"/>
      <c r="Y169" s="221"/>
      <c r="Z169" s="221"/>
      <c r="AA169" s="221"/>
      <c r="AB169" s="230"/>
    </row>
    <row r="170" spans="1:28" ht="14.25" thickBot="1" x14ac:dyDescent="0.2">
      <c r="A170" s="70">
        <f>A156+1</f>
        <v>33</v>
      </c>
      <c r="B170" s="224"/>
      <c r="C170" s="224"/>
      <c r="D170" s="225"/>
      <c r="E170" s="223"/>
      <c r="F170" s="224"/>
      <c r="G170" s="225"/>
      <c r="H170" s="223"/>
      <c r="I170" s="224"/>
      <c r="J170" s="225"/>
      <c r="K170" s="223"/>
      <c r="L170" s="224"/>
      <c r="M170" s="225"/>
      <c r="N170" s="226"/>
      <c r="O170" s="227"/>
      <c r="P170" s="227"/>
      <c r="Q170" s="227"/>
      <c r="R170" s="227"/>
      <c r="S170" s="227"/>
      <c r="T170" s="227"/>
      <c r="U170" s="227"/>
      <c r="V170" s="227"/>
      <c r="W170" s="227"/>
      <c r="X170" s="227"/>
      <c r="Y170" s="227"/>
      <c r="Z170" s="227"/>
      <c r="AA170" s="227"/>
      <c r="AB170" s="228"/>
    </row>
    <row r="171" spans="1:28" ht="14.25" thickBot="1" x14ac:dyDescent="0.2">
      <c r="A171" s="34" t="s">
        <v>8</v>
      </c>
      <c r="B171" s="55" t="s">
        <v>4</v>
      </c>
      <c r="C171" s="56"/>
      <c r="D171" s="56"/>
      <c r="E171" s="56"/>
      <c r="F171" s="56"/>
      <c r="G171" s="56"/>
      <c r="H171" s="56"/>
      <c r="I171" s="56"/>
      <c r="J171" s="56"/>
      <c r="K171" s="56"/>
      <c r="L171" s="56"/>
      <c r="M171" s="56"/>
      <c r="N171" s="56"/>
      <c r="O171" s="56"/>
      <c r="P171" s="56"/>
      <c r="Q171" s="56"/>
      <c r="R171" s="56"/>
      <c r="S171" s="56"/>
      <c r="T171" s="56"/>
      <c r="U171" s="56"/>
      <c r="V171" s="56"/>
      <c r="W171" s="56"/>
      <c r="X171" s="56"/>
      <c r="Y171" s="57"/>
      <c r="Z171" s="40"/>
      <c r="AA171" s="40"/>
      <c r="AB171" s="41"/>
    </row>
    <row r="172" spans="1:28" ht="14.25" thickBot="1" x14ac:dyDescent="0.2">
      <c r="A172" s="69"/>
      <c r="B172" s="51">
        <v>0.29166666666666669</v>
      </c>
      <c r="C172" s="52">
        <v>0.33333333333333298</v>
      </c>
      <c r="D172" s="52">
        <v>0.375</v>
      </c>
      <c r="E172" s="52">
        <v>0.41666666666666702</v>
      </c>
      <c r="F172" s="52">
        <v>0.45833333333333298</v>
      </c>
      <c r="G172" s="52">
        <v>0.5</v>
      </c>
      <c r="H172" s="52">
        <v>0.54166666666666696</v>
      </c>
      <c r="I172" s="52">
        <v>0.58333333333333304</v>
      </c>
      <c r="J172" s="52">
        <v>0.625</v>
      </c>
      <c r="K172" s="52">
        <v>0.66666666666666696</v>
      </c>
      <c r="L172" s="52">
        <v>0.70833333333333004</v>
      </c>
      <c r="M172" s="52">
        <v>0.749999999999996</v>
      </c>
      <c r="N172" s="53">
        <v>0.79166666666666297</v>
      </c>
      <c r="O172" s="53">
        <v>0.83333333333333004</v>
      </c>
      <c r="P172" s="53">
        <v>0.874999999999996</v>
      </c>
      <c r="Q172" s="53">
        <v>0.91666666666666297</v>
      </c>
      <c r="R172" s="53">
        <v>0.95833333333333004</v>
      </c>
      <c r="S172" s="53">
        <v>0.999999999999997</v>
      </c>
      <c r="T172" s="53">
        <v>1.0416666666666601</v>
      </c>
      <c r="U172" s="53">
        <v>1.0833333333333299</v>
      </c>
      <c r="V172" s="53">
        <v>1.125</v>
      </c>
      <c r="W172" s="53">
        <v>1.1666666666666601</v>
      </c>
      <c r="X172" s="53">
        <v>1.2083333333333299</v>
      </c>
      <c r="Y172" s="54">
        <v>1.25</v>
      </c>
      <c r="Z172" s="8" t="s">
        <v>11</v>
      </c>
      <c r="AA172" s="9" t="s">
        <v>10</v>
      </c>
      <c r="AB172" s="42"/>
    </row>
    <row r="173" spans="1:28" x14ac:dyDescent="0.15">
      <c r="A173" s="68" t="s">
        <v>6</v>
      </c>
      <c r="B173" s="7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6"/>
      <c r="Z173" s="10">
        <f>SUM(B173:Y173)</f>
        <v>0</v>
      </c>
      <c r="AA173" s="11">
        <f>SUM(B173:O173)</f>
        <v>0</v>
      </c>
      <c r="AB173" s="41"/>
    </row>
    <row r="174" spans="1:28" x14ac:dyDescent="0.15">
      <c r="A174" s="43" t="s">
        <v>5</v>
      </c>
      <c r="B174" s="7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6"/>
      <c r="Z174" s="10">
        <f t="shared" ref="Z174:Z176" si="72">SUM(B174:Y174)</f>
        <v>0</v>
      </c>
      <c r="AA174" s="11">
        <f t="shared" ref="AA174:AA176" si="73">SUM(B174:O174)</f>
        <v>0</v>
      </c>
      <c r="AB174" s="41"/>
    </row>
    <row r="175" spans="1:28" ht="14.25" thickBot="1" x14ac:dyDescent="0.2">
      <c r="A175" s="44" t="s">
        <v>7</v>
      </c>
      <c r="B175" s="4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3"/>
      <c r="Z175" s="12">
        <f t="shared" si="72"/>
        <v>0</v>
      </c>
      <c r="AA175" s="13">
        <f t="shared" si="73"/>
        <v>0</v>
      </c>
      <c r="AB175" s="41"/>
    </row>
    <row r="176" spans="1:28" ht="14.25" thickBot="1" x14ac:dyDescent="0.2">
      <c r="A176" s="45" t="s">
        <v>16</v>
      </c>
      <c r="B176" s="30">
        <f>SUM(B173:B175)</f>
        <v>0</v>
      </c>
      <c r="C176" s="15">
        <f t="shared" ref="C176:Y176" si="74">SUM(C173:C175)</f>
        <v>0</v>
      </c>
      <c r="D176" s="15">
        <f t="shared" si="74"/>
        <v>0</v>
      </c>
      <c r="E176" s="15">
        <f t="shared" si="74"/>
        <v>0</v>
      </c>
      <c r="F176" s="15">
        <f t="shared" si="74"/>
        <v>0</v>
      </c>
      <c r="G176" s="15">
        <f t="shared" si="74"/>
        <v>0</v>
      </c>
      <c r="H176" s="15">
        <f t="shared" si="74"/>
        <v>0</v>
      </c>
      <c r="I176" s="15">
        <f t="shared" si="74"/>
        <v>0</v>
      </c>
      <c r="J176" s="15">
        <f t="shared" si="74"/>
        <v>0</v>
      </c>
      <c r="K176" s="15">
        <f t="shared" si="74"/>
        <v>0</v>
      </c>
      <c r="L176" s="15">
        <f t="shared" si="74"/>
        <v>0</v>
      </c>
      <c r="M176" s="15">
        <f t="shared" si="74"/>
        <v>0</v>
      </c>
      <c r="N176" s="15">
        <f t="shared" si="74"/>
        <v>0</v>
      </c>
      <c r="O176" s="15">
        <f t="shared" si="74"/>
        <v>0</v>
      </c>
      <c r="P176" s="15">
        <f t="shared" si="74"/>
        <v>0</v>
      </c>
      <c r="Q176" s="15">
        <f t="shared" si="74"/>
        <v>0</v>
      </c>
      <c r="R176" s="15">
        <f t="shared" si="74"/>
        <v>0</v>
      </c>
      <c r="S176" s="15">
        <f t="shared" si="74"/>
        <v>0</v>
      </c>
      <c r="T176" s="15">
        <f t="shared" si="74"/>
        <v>0</v>
      </c>
      <c r="U176" s="15">
        <f t="shared" si="74"/>
        <v>0</v>
      </c>
      <c r="V176" s="15">
        <f t="shared" si="74"/>
        <v>0</v>
      </c>
      <c r="W176" s="15">
        <f t="shared" si="74"/>
        <v>0</v>
      </c>
      <c r="X176" s="15">
        <f t="shared" si="74"/>
        <v>0</v>
      </c>
      <c r="Y176" s="16">
        <f t="shared" si="74"/>
        <v>0</v>
      </c>
      <c r="Z176" s="14">
        <f t="shared" si="72"/>
        <v>0</v>
      </c>
      <c r="AA176" s="17">
        <f t="shared" si="73"/>
        <v>0</v>
      </c>
      <c r="AB176" s="41"/>
    </row>
    <row r="177" spans="1:28" ht="41.25" thickBot="1" x14ac:dyDescent="0.2">
      <c r="A177" s="46" t="s">
        <v>32</v>
      </c>
      <c r="B177" s="35">
        <f>INT(B176*$A172/461*100)/100</f>
        <v>0</v>
      </c>
      <c r="C177" s="36">
        <f t="shared" ref="C177:AA177" si="75">INT(C176*$A172/461*100)/100</f>
        <v>0</v>
      </c>
      <c r="D177" s="36">
        <f t="shared" si="75"/>
        <v>0</v>
      </c>
      <c r="E177" s="36">
        <f t="shared" si="75"/>
        <v>0</v>
      </c>
      <c r="F177" s="36">
        <f t="shared" si="75"/>
        <v>0</v>
      </c>
      <c r="G177" s="36">
        <f t="shared" si="75"/>
        <v>0</v>
      </c>
      <c r="H177" s="36">
        <f t="shared" si="75"/>
        <v>0</v>
      </c>
      <c r="I177" s="36">
        <f t="shared" si="75"/>
        <v>0</v>
      </c>
      <c r="J177" s="36">
        <f t="shared" si="75"/>
        <v>0</v>
      </c>
      <c r="K177" s="36">
        <f t="shared" si="75"/>
        <v>0</v>
      </c>
      <c r="L177" s="36">
        <f t="shared" si="75"/>
        <v>0</v>
      </c>
      <c r="M177" s="36">
        <f t="shared" si="75"/>
        <v>0</v>
      </c>
      <c r="N177" s="36">
        <f t="shared" si="75"/>
        <v>0</v>
      </c>
      <c r="O177" s="36">
        <f t="shared" si="75"/>
        <v>0</v>
      </c>
      <c r="P177" s="36">
        <f t="shared" si="75"/>
        <v>0</v>
      </c>
      <c r="Q177" s="36">
        <f t="shared" si="75"/>
        <v>0</v>
      </c>
      <c r="R177" s="36">
        <f t="shared" si="75"/>
        <v>0</v>
      </c>
      <c r="S177" s="36">
        <f t="shared" si="75"/>
        <v>0</v>
      </c>
      <c r="T177" s="36">
        <f t="shared" si="75"/>
        <v>0</v>
      </c>
      <c r="U177" s="36">
        <f t="shared" si="75"/>
        <v>0</v>
      </c>
      <c r="V177" s="36">
        <f t="shared" si="75"/>
        <v>0</v>
      </c>
      <c r="W177" s="36">
        <f t="shared" si="75"/>
        <v>0</v>
      </c>
      <c r="X177" s="36">
        <f t="shared" si="75"/>
        <v>0</v>
      </c>
      <c r="Y177" s="37">
        <f t="shared" si="75"/>
        <v>0</v>
      </c>
      <c r="Z177" s="38">
        <f t="shared" si="75"/>
        <v>0</v>
      </c>
      <c r="AA177" s="39">
        <f t="shared" si="75"/>
        <v>0</v>
      </c>
      <c r="AB177" s="47" t="s">
        <v>17</v>
      </c>
    </row>
    <row r="178" spans="1:28" x14ac:dyDescent="0.15">
      <c r="A178" s="48" t="s">
        <v>13</v>
      </c>
      <c r="B178" s="31"/>
      <c r="C178" s="22"/>
      <c r="D178" s="22"/>
      <c r="E178" s="22"/>
      <c r="F178" s="22"/>
      <c r="G178" s="22"/>
      <c r="H178" s="22"/>
      <c r="I178" s="22"/>
      <c r="J178" s="22"/>
      <c r="K178" s="22"/>
      <c r="L178" s="22"/>
      <c r="M178" s="22"/>
      <c r="N178" s="22"/>
      <c r="O178" s="22"/>
      <c r="P178" s="22"/>
      <c r="Q178" s="22"/>
      <c r="R178" s="22"/>
      <c r="S178" s="22"/>
      <c r="T178" s="22"/>
      <c r="U178" s="22"/>
      <c r="V178" s="22"/>
      <c r="W178" s="22"/>
      <c r="X178" s="22"/>
      <c r="Y178" s="23"/>
      <c r="Z178" s="24">
        <f>SUM(B178:Y178)</f>
        <v>0</v>
      </c>
      <c r="AA178" s="25">
        <f>SUM(B178:O178)</f>
        <v>0</v>
      </c>
      <c r="AB178" s="41"/>
    </row>
    <row r="179" spans="1:28" ht="14.25" thickBot="1" x14ac:dyDescent="0.2">
      <c r="A179" s="49" t="s">
        <v>14</v>
      </c>
      <c r="B179" s="32"/>
      <c r="C179" s="18"/>
      <c r="D179" s="18"/>
      <c r="E179" s="18"/>
      <c r="F179" s="18"/>
      <c r="G179" s="18"/>
      <c r="H179" s="18"/>
      <c r="I179" s="18"/>
      <c r="J179" s="18"/>
      <c r="K179" s="18"/>
      <c r="L179" s="18"/>
      <c r="M179" s="18"/>
      <c r="N179" s="18"/>
      <c r="O179" s="18"/>
      <c r="P179" s="18"/>
      <c r="Q179" s="18"/>
      <c r="R179" s="18"/>
      <c r="S179" s="18"/>
      <c r="T179" s="18"/>
      <c r="U179" s="18"/>
      <c r="V179" s="18"/>
      <c r="W179" s="18"/>
      <c r="X179" s="18"/>
      <c r="Y179" s="19"/>
      <c r="Z179" s="20">
        <f>SUM(B179:Y179)</f>
        <v>0</v>
      </c>
      <c r="AA179" s="21">
        <f>SUM(B179:O179)</f>
        <v>0</v>
      </c>
      <c r="AB179" s="41"/>
    </row>
    <row r="180" spans="1:28" x14ac:dyDescent="0.15">
      <c r="A180" s="50" t="s">
        <v>15</v>
      </c>
      <c r="B180" s="33">
        <f>SUM(B178:B179)</f>
        <v>0</v>
      </c>
      <c r="C180" s="27">
        <f t="shared" ref="C180:AA180" si="76">SUM(C178:C179)</f>
        <v>0</v>
      </c>
      <c r="D180" s="27">
        <f t="shared" si="76"/>
        <v>0</v>
      </c>
      <c r="E180" s="27">
        <f t="shared" si="76"/>
        <v>0</v>
      </c>
      <c r="F180" s="27">
        <f t="shared" si="76"/>
        <v>0</v>
      </c>
      <c r="G180" s="27">
        <f t="shared" si="76"/>
        <v>0</v>
      </c>
      <c r="H180" s="27">
        <f t="shared" si="76"/>
        <v>0</v>
      </c>
      <c r="I180" s="27">
        <f t="shared" si="76"/>
        <v>0</v>
      </c>
      <c r="J180" s="27">
        <f t="shared" si="76"/>
        <v>0</v>
      </c>
      <c r="K180" s="27">
        <f t="shared" si="76"/>
        <v>0</v>
      </c>
      <c r="L180" s="27">
        <f t="shared" si="76"/>
        <v>0</v>
      </c>
      <c r="M180" s="27">
        <f t="shared" si="76"/>
        <v>0</v>
      </c>
      <c r="N180" s="27">
        <f t="shared" si="76"/>
        <v>0</v>
      </c>
      <c r="O180" s="27">
        <f t="shared" si="76"/>
        <v>0</v>
      </c>
      <c r="P180" s="27">
        <f t="shared" si="76"/>
        <v>0</v>
      </c>
      <c r="Q180" s="27">
        <f t="shared" si="76"/>
        <v>0</v>
      </c>
      <c r="R180" s="27">
        <f t="shared" si="76"/>
        <v>0</v>
      </c>
      <c r="S180" s="27">
        <f t="shared" si="76"/>
        <v>0</v>
      </c>
      <c r="T180" s="27">
        <f t="shared" si="76"/>
        <v>0</v>
      </c>
      <c r="U180" s="27">
        <f t="shared" si="76"/>
        <v>0</v>
      </c>
      <c r="V180" s="27">
        <f t="shared" si="76"/>
        <v>0</v>
      </c>
      <c r="W180" s="27">
        <f t="shared" si="76"/>
        <v>0</v>
      </c>
      <c r="X180" s="27">
        <f t="shared" si="76"/>
        <v>0</v>
      </c>
      <c r="Y180" s="28">
        <f t="shared" si="76"/>
        <v>0</v>
      </c>
      <c r="Z180" s="26">
        <f t="shared" si="76"/>
        <v>0</v>
      </c>
      <c r="AA180" s="29">
        <f t="shared" si="76"/>
        <v>0</v>
      </c>
      <c r="AB180" s="41"/>
    </row>
    <row r="181" spans="1:28" ht="14.25" thickBot="1" x14ac:dyDescent="0.2">
      <c r="A181" s="58" t="s">
        <v>18</v>
      </c>
      <c r="B181" s="59" t="str">
        <f>IF(B176=0,"0",INT(B180/B176*100)/100)</f>
        <v>0</v>
      </c>
      <c r="C181" s="60" t="str">
        <f t="shared" ref="C181:AA181" si="77">IF(C176=0,"0",INT(C180/C176*100)/100)</f>
        <v>0</v>
      </c>
      <c r="D181" s="60" t="str">
        <f t="shared" si="77"/>
        <v>0</v>
      </c>
      <c r="E181" s="60" t="str">
        <f t="shared" si="77"/>
        <v>0</v>
      </c>
      <c r="F181" s="60" t="str">
        <f t="shared" si="77"/>
        <v>0</v>
      </c>
      <c r="G181" s="60" t="str">
        <f t="shared" si="77"/>
        <v>0</v>
      </c>
      <c r="H181" s="60" t="str">
        <f t="shared" si="77"/>
        <v>0</v>
      </c>
      <c r="I181" s="60" t="str">
        <f t="shared" si="77"/>
        <v>0</v>
      </c>
      <c r="J181" s="60" t="str">
        <f t="shared" si="77"/>
        <v>0</v>
      </c>
      <c r="K181" s="60" t="str">
        <f t="shared" si="77"/>
        <v>0</v>
      </c>
      <c r="L181" s="60" t="str">
        <f t="shared" si="77"/>
        <v>0</v>
      </c>
      <c r="M181" s="60" t="str">
        <f t="shared" si="77"/>
        <v>0</v>
      </c>
      <c r="N181" s="60" t="str">
        <f t="shared" si="77"/>
        <v>0</v>
      </c>
      <c r="O181" s="60" t="str">
        <f t="shared" si="77"/>
        <v>0</v>
      </c>
      <c r="P181" s="60" t="str">
        <f t="shared" si="77"/>
        <v>0</v>
      </c>
      <c r="Q181" s="60" t="str">
        <f t="shared" si="77"/>
        <v>0</v>
      </c>
      <c r="R181" s="60" t="str">
        <f t="shared" si="77"/>
        <v>0</v>
      </c>
      <c r="S181" s="60" t="str">
        <f t="shared" si="77"/>
        <v>0</v>
      </c>
      <c r="T181" s="60" t="str">
        <f t="shared" si="77"/>
        <v>0</v>
      </c>
      <c r="U181" s="60" t="str">
        <f t="shared" si="77"/>
        <v>0</v>
      </c>
      <c r="V181" s="60" t="str">
        <f t="shared" si="77"/>
        <v>0</v>
      </c>
      <c r="W181" s="60" t="str">
        <f t="shared" si="77"/>
        <v>0</v>
      </c>
      <c r="X181" s="60" t="str">
        <f t="shared" si="77"/>
        <v>0</v>
      </c>
      <c r="Y181" s="61" t="str">
        <f t="shared" si="77"/>
        <v>0</v>
      </c>
      <c r="Z181" s="62" t="str">
        <f t="shared" si="77"/>
        <v>0</v>
      </c>
      <c r="AA181" s="63" t="str">
        <f t="shared" si="77"/>
        <v>0</v>
      </c>
      <c r="AB181" s="41"/>
    </row>
    <row r="182" spans="1:28" ht="14.25" thickBot="1" x14ac:dyDescent="0.2">
      <c r="A182" s="64" t="s">
        <v>20</v>
      </c>
      <c r="B182" s="65"/>
      <c r="C182" s="65"/>
      <c r="D182" s="65"/>
      <c r="E182" s="65"/>
      <c r="F182" s="65"/>
      <c r="G182" s="65"/>
      <c r="H182" s="65"/>
      <c r="I182" s="65"/>
      <c r="J182" s="65"/>
      <c r="K182" s="65"/>
      <c r="L182" s="65"/>
      <c r="M182" s="65"/>
      <c r="N182" s="65"/>
      <c r="O182" s="65"/>
      <c r="P182" s="65"/>
      <c r="Q182" s="65"/>
      <c r="R182" s="65"/>
      <c r="S182" s="65"/>
      <c r="T182" s="65"/>
      <c r="U182" s="65"/>
      <c r="V182" s="65"/>
      <c r="W182" s="65"/>
      <c r="X182" s="65"/>
      <c r="Y182" s="65"/>
      <c r="Z182" s="65"/>
      <c r="AA182" s="65"/>
      <c r="AB182" s="66"/>
    </row>
    <row r="183" spans="1:28" ht="14.25" thickTop="1" x14ac:dyDescent="0.15">
      <c r="A183" s="67" t="s">
        <v>9</v>
      </c>
      <c r="B183" s="231" t="s">
        <v>1</v>
      </c>
      <c r="C183" s="221"/>
      <c r="D183" s="222"/>
      <c r="E183" s="220" t="s">
        <v>2</v>
      </c>
      <c r="F183" s="221"/>
      <c r="G183" s="222"/>
      <c r="H183" s="220" t="s">
        <v>3</v>
      </c>
      <c r="I183" s="221"/>
      <c r="J183" s="222"/>
      <c r="K183" s="220" t="s">
        <v>12</v>
      </c>
      <c r="L183" s="221"/>
      <c r="M183" s="222"/>
      <c r="N183" s="229" t="s">
        <v>19</v>
      </c>
      <c r="O183" s="221"/>
      <c r="P183" s="221"/>
      <c r="Q183" s="221"/>
      <c r="R183" s="221"/>
      <c r="S183" s="221"/>
      <c r="T183" s="221"/>
      <c r="U183" s="221"/>
      <c r="V183" s="221"/>
      <c r="W183" s="221"/>
      <c r="X183" s="221"/>
      <c r="Y183" s="221"/>
      <c r="Z183" s="221"/>
      <c r="AA183" s="221"/>
      <c r="AB183" s="230"/>
    </row>
    <row r="184" spans="1:28" ht="14.25" thickBot="1" x14ac:dyDescent="0.2">
      <c r="A184" s="70">
        <f>A170+1</f>
        <v>34</v>
      </c>
      <c r="B184" s="224"/>
      <c r="C184" s="224"/>
      <c r="D184" s="225"/>
      <c r="E184" s="223"/>
      <c r="F184" s="224"/>
      <c r="G184" s="225"/>
      <c r="H184" s="223"/>
      <c r="I184" s="224"/>
      <c r="J184" s="225"/>
      <c r="K184" s="223"/>
      <c r="L184" s="224"/>
      <c r="M184" s="225"/>
      <c r="N184" s="226"/>
      <c r="O184" s="227"/>
      <c r="P184" s="227"/>
      <c r="Q184" s="227"/>
      <c r="R184" s="227"/>
      <c r="S184" s="227"/>
      <c r="T184" s="227"/>
      <c r="U184" s="227"/>
      <c r="V184" s="227"/>
      <c r="W184" s="227"/>
      <c r="X184" s="227"/>
      <c r="Y184" s="227"/>
      <c r="Z184" s="227"/>
      <c r="AA184" s="227"/>
      <c r="AB184" s="228"/>
    </row>
    <row r="185" spans="1:28" ht="14.25" thickBot="1" x14ac:dyDescent="0.2">
      <c r="A185" s="34" t="s">
        <v>8</v>
      </c>
      <c r="B185" s="55" t="s">
        <v>4</v>
      </c>
      <c r="C185" s="56"/>
      <c r="D185" s="56"/>
      <c r="E185" s="56"/>
      <c r="F185" s="56"/>
      <c r="G185" s="56"/>
      <c r="H185" s="56"/>
      <c r="I185" s="56"/>
      <c r="J185" s="56"/>
      <c r="K185" s="56"/>
      <c r="L185" s="56"/>
      <c r="M185" s="56"/>
      <c r="N185" s="56"/>
      <c r="O185" s="56"/>
      <c r="P185" s="56"/>
      <c r="Q185" s="56"/>
      <c r="R185" s="56"/>
      <c r="S185" s="56"/>
      <c r="T185" s="56"/>
      <c r="U185" s="56"/>
      <c r="V185" s="56"/>
      <c r="W185" s="56"/>
      <c r="X185" s="56"/>
      <c r="Y185" s="57"/>
      <c r="Z185" s="40"/>
      <c r="AA185" s="40"/>
      <c r="AB185" s="41"/>
    </row>
    <row r="186" spans="1:28" ht="14.25" thickBot="1" x14ac:dyDescent="0.2">
      <c r="A186" s="69"/>
      <c r="B186" s="51">
        <v>0.29166666666666669</v>
      </c>
      <c r="C186" s="52">
        <v>0.33333333333333298</v>
      </c>
      <c r="D186" s="52">
        <v>0.375</v>
      </c>
      <c r="E186" s="52">
        <v>0.41666666666666702</v>
      </c>
      <c r="F186" s="52">
        <v>0.45833333333333298</v>
      </c>
      <c r="G186" s="52">
        <v>0.5</v>
      </c>
      <c r="H186" s="52">
        <v>0.54166666666666696</v>
      </c>
      <c r="I186" s="52">
        <v>0.58333333333333304</v>
      </c>
      <c r="J186" s="52">
        <v>0.625</v>
      </c>
      <c r="K186" s="52">
        <v>0.66666666666666696</v>
      </c>
      <c r="L186" s="52">
        <v>0.70833333333333004</v>
      </c>
      <c r="M186" s="52">
        <v>0.749999999999996</v>
      </c>
      <c r="N186" s="53">
        <v>0.79166666666666297</v>
      </c>
      <c r="O186" s="53">
        <v>0.83333333333333004</v>
      </c>
      <c r="P186" s="53">
        <v>0.874999999999996</v>
      </c>
      <c r="Q186" s="53">
        <v>0.91666666666666297</v>
      </c>
      <c r="R186" s="53">
        <v>0.95833333333333004</v>
      </c>
      <c r="S186" s="53">
        <v>0.999999999999997</v>
      </c>
      <c r="T186" s="53">
        <v>1.0416666666666601</v>
      </c>
      <c r="U186" s="53">
        <v>1.0833333333333299</v>
      </c>
      <c r="V186" s="53">
        <v>1.125</v>
      </c>
      <c r="W186" s="53">
        <v>1.1666666666666601</v>
      </c>
      <c r="X186" s="53">
        <v>1.2083333333333299</v>
      </c>
      <c r="Y186" s="54">
        <v>1.25</v>
      </c>
      <c r="Z186" s="8" t="s">
        <v>11</v>
      </c>
      <c r="AA186" s="9" t="s">
        <v>10</v>
      </c>
      <c r="AB186" s="42"/>
    </row>
    <row r="187" spans="1:28" x14ac:dyDescent="0.15">
      <c r="A187" s="68" t="s">
        <v>6</v>
      </c>
      <c r="B187" s="7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6"/>
      <c r="Z187" s="10">
        <f>SUM(B187:Y187)</f>
        <v>0</v>
      </c>
      <c r="AA187" s="11">
        <f>SUM(B187:O187)</f>
        <v>0</v>
      </c>
      <c r="AB187" s="41"/>
    </row>
    <row r="188" spans="1:28" x14ac:dyDescent="0.15">
      <c r="A188" s="43" t="s">
        <v>5</v>
      </c>
      <c r="B188" s="7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6"/>
      <c r="Z188" s="10">
        <f t="shared" ref="Z188:Z190" si="78">SUM(B188:Y188)</f>
        <v>0</v>
      </c>
      <c r="AA188" s="11">
        <f t="shared" ref="AA188:AA190" si="79">SUM(B188:O188)</f>
        <v>0</v>
      </c>
      <c r="AB188" s="41"/>
    </row>
    <row r="189" spans="1:28" ht="14.25" thickBot="1" x14ac:dyDescent="0.2">
      <c r="A189" s="44" t="s">
        <v>7</v>
      </c>
      <c r="B189" s="4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3"/>
      <c r="Z189" s="12">
        <f t="shared" si="78"/>
        <v>0</v>
      </c>
      <c r="AA189" s="13">
        <f t="shared" si="79"/>
        <v>0</v>
      </c>
      <c r="AB189" s="41"/>
    </row>
    <row r="190" spans="1:28" ht="14.25" thickBot="1" x14ac:dyDescent="0.2">
      <c r="A190" s="45" t="s">
        <v>16</v>
      </c>
      <c r="B190" s="30">
        <f>SUM(B187:B189)</f>
        <v>0</v>
      </c>
      <c r="C190" s="15">
        <f t="shared" ref="C190:Y190" si="80">SUM(C187:C189)</f>
        <v>0</v>
      </c>
      <c r="D190" s="15">
        <f t="shared" si="80"/>
        <v>0</v>
      </c>
      <c r="E190" s="15">
        <f t="shared" si="80"/>
        <v>0</v>
      </c>
      <c r="F190" s="15">
        <f t="shared" si="80"/>
        <v>0</v>
      </c>
      <c r="G190" s="15">
        <f t="shared" si="80"/>
        <v>0</v>
      </c>
      <c r="H190" s="15">
        <f t="shared" si="80"/>
        <v>0</v>
      </c>
      <c r="I190" s="15">
        <f t="shared" si="80"/>
        <v>0</v>
      </c>
      <c r="J190" s="15">
        <f t="shared" si="80"/>
        <v>0</v>
      </c>
      <c r="K190" s="15">
        <f t="shared" si="80"/>
        <v>0</v>
      </c>
      <c r="L190" s="15">
        <f t="shared" si="80"/>
        <v>0</v>
      </c>
      <c r="M190" s="15">
        <f t="shared" si="80"/>
        <v>0</v>
      </c>
      <c r="N190" s="15">
        <f t="shared" si="80"/>
        <v>0</v>
      </c>
      <c r="O190" s="15">
        <f t="shared" si="80"/>
        <v>0</v>
      </c>
      <c r="P190" s="15">
        <f t="shared" si="80"/>
        <v>0</v>
      </c>
      <c r="Q190" s="15">
        <f t="shared" si="80"/>
        <v>0</v>
      </c>
      <c r="R190" s="15">
        <f t="shared" si="80"/>
        <v>0</v>
      </c>
      <c r="S190" s="15">
        <f t="shared" si="80"/>
        <v>0</v>
      </c>
      <c r="T190" s="15">
        <f t="shared" si="80"/>
        <v>0</v>
      </c>
      <c r="U190" s="15">
        <f t="shared" si="80"/>
        <v>0</v>
      </c>
      <c r="V190" s="15">
        <f t="shared" si="80"/>
        <v>0</v>
      </c>
      <c r="W190" s="15">
        <f t="shared" si="80"/>
        <v>0</v>
      </c>
      <c r="X190" s="15">
        <f t="shared" si="80"/>
        <v>0</v>
      </c>
      <c r="Y190" s="16">
        <f t="shared" si="80"/>
        <v>0</v>
      </c>
      <c r="Z190" s="14">
        <f t="shared" si="78"/>
        <v>0</v>
      </c>
      <c r="AA190" s="17">
        <f t="shared" si="79"/>
        <v>0</v>
      </c>
      <c r="AB190" s="41"/>
    </row>
    <row r="191" spans="1:28" ht="41.25" thickBot="1" x14ac:dyDescent="0.2">
      <c r="A191" s="46" t="s">
        <v>32</v>
      </c>
      <c r="B191" s="35">
        <f>INT(B190*$A186/461*100)/100</f>
        <v>0</v>
      </c>
      <c r="C191" s="36">
        <f t="shared" ref="C191:AA191" si="81">INT(C190*$A186/461*100)/100</f>
        <v>0</v>
      </c>
      <c r="D191" s="36">
        <f t="shared" si="81"/>
        <v>0</v>
      </c>
      <c r="E191" s="36">
        <f t="shared" si="81"/>
        <v>0</v>
      </c>
      <c r="F191" s="36">
        <f t="shared" si="81"/>
        <v>0</v>
      </c>
      <c r="G191" s="36">
        <f t="shared" si="81"/>
        <v>0</v>
      </c>
      <c r="H191" s="36">
        <f t="shared" si="81"/>
        <v>0</v>
      </c>
      <c r="I191" s="36">
        <f t="shared" si="81"/>
        <v>0</v>
      </c>
      <c r="J191" s="36">
        <f t="shared" si="81"/>
        <v>0</v>
      </c>
      <c r="K191" s="36">
        <f t="shared" si="81"/>
        <v>0</v>
      </c>
      <c r="L191" s="36">
        <f t="shared" si="81"/>
        <v>0</v>
      </c>
      <c r="M191" s="36">
        <f t="shared" si="81"/>
        <v>0</v>
      </c>
      <c r="N191" s="36">
        <f t="shared" si="81"/>
        <v>0</v>
      </c>
      <c r="O191" s="36">
        <f t="shared" si="81"/>
        <v>0</v>
      </c>
      <c r="P191" s="36">
        <f t="shared" si="81"/>
        <v>0</v>
      </c>
      <c r="Q191" s="36">
        <f t="shared" si="81"/>
        <v>0</v>
      </c>
      <c r="R191" s="36">
        <f t="shared" si="81"/>
        <v>0</v>
      </c>
      <c r="S191" s="36">
        <f t="shared" si="81"/>
        <v>0</v>
      </c>
      <c r="T191" s="36">
        <f t="shared" si="81"/>
        <v>0</v>
      </c>
      <c r="U191" s="36">
        <f t="shared" si="81"/>
        <v>0</v>
      </c>
      <c r="V191" s="36">
        <f t="shared" si="81"/>
        <v>0</v>
      </c>
      <c r="W191" s="36">
        <f t="shared" si="81"/>
        <v>0</v>
      </c>
      <c r="X191" s="36">
        <f t="shared" si="81"/>
        <v>0</v>
      </c>
      <c r="Y191" s="37">
        <f t="shared" si="81"/>
        <v>0</v>
      </c>
      <c r="Z191" s="38">
        <f t="shared" si="81"/>
        <v>0</v>
      </c>
      <c r="AA191" s="39">
        <f t="shared" si="81"/>
        <v>0</v>
      </c>
      <c r="AB191" s="47" t="s">
        <v>17</v>
      </c>
    </row>
    <row r="192" spans="1:28" x14ac:dyDescent="0.15">
      <c r="A192" s="48" t="s">
        <v>13</v>
      </c>
      <c r="B192" s="31"/>
      <c r="C192" s="22"/>
      <c r="D192" s="22"/>
      <c r="E192" s="22"/>
      <c r="F192" s="22"/>
      <c r="G192" s="22"/>
      <c r="H192" s="22"/>
      <c r="I192" s="22"/>
      <c r="J192" s="22"/>
      <c r="K192" s="22"/>
      <c r="L192" s="22"/>
      <c r="M192" s="22"/>
      <c r="N192" s="22"/>
      <c r="O192" s="22"/>
      <c r="P192" s="22"/>
      <c r="Q192" s="22"/>
      <c r="R192" s="22"/>
      <c r="S192" s="22"/>
      <c r="T192" s="22"/>
      <c r="U192" s="22"/>
      <c r="V192" s="22"/>
      <c r="W192" s="22"/>
      <c r="X192" s="22"/>
      <c r="Y192" s="23"/>
      <c r="Z192" s="24">
        <f>SUM(B192:Y192)</f>
        <v>0</v>
      </c>
      <c r="AA192" s="25">
        <f>SUM(B192:O192)</f>
        <v>0</v>
      </c>
      <c r="AB192" s="41"/>
    </row>
    <row r="193" spans="1:28" ht="14.25" thickBot="1" x14ac:dyDescent="0.2">
      <c r="A193" s="49" t="s">
        <v>14</v>
      </c>
      <c r="B193" s="32"/>
      <c r="C193" s="18"/>
      <c r="D193" s="18"/>
      <c r="E193" s="18"/>
      <c r="F193" s="18"/>
      <c r="G193" s="18"/>
      <c r="H193" s="18"/>
      <c r="I193" s="18"/>
      <c r="J193" s="18"/>
      <c r="K193" s="18"/>
      <c r="L193" s="18"/>
      <c r="M193" s="18"/>
      <c r="N193" s="18"/>
      <c r="O193" s="18"/>
      <c r="P193" s="18"/>
      <c r="Q193" s="18"/>
      <c r="R193" s="18"/>
      <c r="S193" s="18"/>
      <c r="T193" s="18"/>
      <c r="U193" s="18"/>
      <c r="V193" s="18"/>
      <c r="W193" s="18"/>
      <c r="X193" s="18"/>
      <c r="Y193" s="19"/>
      <c r="Z193" s="20">
        <f>SUM(B193:Y193)</f>
        <v>0</v>
      </c>
      <c r="AA193" s="21">
        <f>SUM(B193:O193)</f>
        <v>0</v>
      </c>
      <c r="AB193" s="41"/>
    </row>
    <row r="194" spans="1:28" x14ac:dyDescent="0.15">
      <c r="A194" s="50" t="s">
        <v>15</v>
      </c>
      <c r="B194" s="33">
        <f>SUM(B192:B193)</f>
        <v>0</v>
      </c>
      <c r="C194" s="27">
        <f t="shared" ref="C194:AA194" si="82">SUM(C192:C193)</f>
        <v>0</v>
      </c>
      <c r="D194" s="27">
        <f t="shared" si="82"/>
        <v>0</v>
      </c>
      <c r="E194" s="27">
        <f t="shared" si="82"/>
        <v>0</v>
      </c>
      <c r="F194" s="27">
        <f t="shared" si="82"/>
        <v>0</v>
      </c>
      <c r="G194" s="27">
        <f t="shared" si="82"/>
        <v>0</v>
      </c>
      <c r="H194" s="27">
        <f t="shared" si="82"/>
        <v>0</v>
      </c>
      <c r="I194" s="27">
        <f t="shared" si="82"/>
        <v>0</v>
      </c>
      <c r="J194" s="27">
        <f t="shared" si="82"/>
        <v>0</v>
      </c>
      <c r="K194" s="27">
        <f t="shared" si="82"/>
        <v>0</v>
      </c>
      <c r="L194" s="27">
        <f t="shared" si="82"/>
        <v>0</v>
      </c>
      <c r="M194" s="27">
        <f t="shared" si="82"/>
        <v>0</v>
      </c>
      <c r="N194" s="27">
        <f t="shared" si="82"/>
        <v>0</v>
      </c>
      <c r="O194" s="27">
        <f t="shared" si="82"/>
        <v>0</v>
      </c>
      <c r="P194" s="27">
        <f t="shared" si="82"/>
        <v>0</v>
      </c>
      <c r="Q194" s="27">
        <f t="shared" si="82"/>
        <v>0</v>
      </c>
      <c r="R194" s="27">
        <f t="shared" si="82"/>
        <v>0</v>
      </c>
      <c r="S194" s="27">
        <f t="shared" si="82"/>
        <v>0</v>
      </c>
      <c r="T194" s="27">
        <f t="shared" si="82"/>
        <v>0</v>
      </c>
      <c r="U194" s="27">
        <f t="shared" si="82"/>
        <v>0</v>
      </c>
      <c r="V194" s="27">
        <f t="shared" si="82"/>
        <v>0</v>
      </c>
      <c r="W194" s="27">
        <f t="shared" si="82"/>
        <v>0</v>
      </c>
      <c r="X194" s="27">
        <f t="shared" si="82"/>
        <v>0</v>
      </c>
      <c r="Y194" s="28">
        <f t="shared" si="82"/>
        <v>0</v>
      </c>
      <c r="Z194" s="26">
        <f t="shared" si="82"/>
        <v>0</v>
      </c>
      <c r="AA194" s="29">
        <f t="shared" si="82"/>
        <v>0</v>
      </c>
      <c r="AB194" s="41"/>
    </row>
    <row r="195" spans="1:28" ht="14.25" thickBot="1" x14ac:dyDescent="0.2">
      <c r="A195" s="58" t="s">
        <v>18</v>
      </c>
      <c r="B195" s="59" t="str">
        <f>IF(B190=0,"0",INT(B194/B190*100)/100)</f>
        <v>0</v>
      </c>
      <c r="C195" s="60" t="str">
        <f t="shared" ref="C195:AA195" si="83">IF(C190=0,"0",INT(C194/C190*100)/100)</f>
        <v>0</v>
      </c>
      <c r="D195" s="60" t="str">
        <f t="shared" si="83"/>
        <v>0</v>
      </c>
      <c r="E195" s="60" t="str">
        <f t="shared" si="83"/>
        <v>0</v>
      </c>
      <c r="F195" s="60" t="str">
        <f t="shared" si="83"/>
        <v>0</v>
      </c>
      <c r="G195" s="60" t="str">
        <f t="shared" si="83"/>
        <v>0</v>
      </c>
      <c r="H195" s="60" t="str">
        <f t="shared" si="83"/>
        <v>0</v>
      </c>
      <c r="I195" s="60" t="str">
        <f t="shared" si="83"/>
        <v>0</v>
      </c>
      <c r="J195" s="60" t="str">
        <f t="shared" si="83"/>
        <v>0</v>
      </c>
      <c r="K195" s="60" t="str">
        <f t="shared" si="83"/>
        <v>0</v>
      </c>
      <c r="L195" s="60" t="str">
        <f t="shared" si="83"/>
        <v>0</v>
      </c>
      <c r="M195" s="60" t="str">
        <f t="shared" si="83"/>
        <v>0</v>
      </c>
      <c r="N195" s="60" t="str">
        <f t="shared" si="83"/>
        <v>0</v>
      </c>
      <c r="O195" s="60" t="str">
        <f t="shared" si="83"/>
        <v>0</v>
      </c>
      <c r="P195" s="60" t="str">
        <f t="shared" si="83"/>
        <v>0</v>
      </c>
      <c r="Q195" s="60" t="str">
        <f t="shared" si="83"/>
        <v>0</v>
      </c>
      <c r="R195" s="60" t="str">
        <f t="shared" si="83"/>
        <v>0</v>
      </c>
      <c r="S195" s="60" t="str">
        <f t="shared" si="83"/>
        <v>0</v>
      </c>
      <c r="T195" s="60" t="str">
        <f t="shared" si="83"/>
        <v>0</v>
      </c>
      <c r="U195" s="60" t="str">
        <f t="shared" si="83"/>
        <v>0</v>
      </c>
      <c r="V195" s="60" t="str">
        <f t="shared" si="83"/>
        <v>0</v>
      </c>
      <c r="W195" s="60" t="str">
        <f t="shared" si="83"/>
        <v>0</v>
      </c>
      <c r="X195" s="60" t="str">
        <f t="shared" si="83"/>
        <v>0</v>
      </c>
      <c r="Y195" s="61" t="str">
        <f t="shared" si="83"/>
        <v>0</v>
      </c>
      <c r="Z195" s="62" t="str">
        <f t="shared" si="83"/>
        <v>0</v>
      </c>
      <c r="AA195" s="63" t="str">
        <f t="shared" si="83"/>
        <v>0</v>
      </c>
      <c r="AB195" s="41"/>
    </row>
    <row r="196" spans="1:28" ht="14.25" thickBot="1" x14ac:dyDescent="0.2">
      <c r="A196" s="64" t="s">
        <v>20</v>
      </c>
      <c r="B196" s="65"/>
      <c r="C196" s="65"/>
      <c r="D196" s="65"/>
      <c r="E196" s="65"/>
      <c r="F196" s="65"/>
      <c r="G196" s="65"/>
      <c r="H196" s="65"/>
      <c r="I196" s="65"/>
      <c r="J196" s="65"/>
      <c r="K196" s="65"/>
      <c r="L196" s="65"/>
      <c r="M196" s="65"/>
      <c r="N196" s="65"/>
      <c r="O196" s="65"/>
      <c r="P196" s="65"/>
      <c r="Q196" s="65"/>
      <c r="R196" s="65"/>
      <c r="S196" s="65"/>
      <c r="T196" s="65"/>
      <c r="U196" s="65"/>
      <c r="V196" s="65"/>
      <c r="W196" s="65"/>
      <c r="X196" s="65"/>
      <c r="Y196" s="65"/>
      <c r="Z196" s="65"/>
      <c r="AA196" s="65"/>
      <c r="AB196" s="66"/>
    </row>
    <row r="197" spans="1:28" ht="14.25" thickTop="1" x14ac:dyDescent="0.15">
      <c r="A197" s="67" t="s">
        <v>9</v>
      </c>
      <c r="B197" s="231" t="s">
        <v>1</v>
      </c>
      <c r="C197" s="221"/>
      <c r="D197" s="222"/>
      <c r="E197" s="220" t="s">
        <v>2</v>
      </c>
      <c r="F197" s="221"/>
      <c r="G197" s="222"/>
      <c r="H197" s="220" t="s">
        <v>3</v>
      </c>
      <c r="I197" s="221"/>
      <c r="J197" s="222"/>
      <c r="K197" s="220" t="s">
        <v>12</v>
      </c>
      <c r="L197" s="221"/>
      <c r="M197" s="222"/>
      <c r="N197" s="229" t="s">
        <v>19</v>
      </c>
      <c r="O197" s="221"/>
      <c r="P197" s="221"/>
      <c r="Q197" s="221"/>
      <c r="R197" s="221"/>
      <c r="S197" s="221"/>
      <c r="T197" s="221"/>
      <c r="U197" s="221"/>
      <c r="V197" s="221"/>
      <c r="W197" s="221"/>
      <c r="X197" s="221"/>
      <c r="Y197" s="221"/>
      <c r="Z197" s="221"/>
      <c r="AA197" s="221"/>
      <c r="AB197" s="230"/>
    </row>
    <row r="198" spans="1:28" ht="14.25" thickBot="1" x14ac:dyDescent="0.2">
      <c r="A198" s="70">
        <f>A184+1</f>
        <v>35</v>
      </c>
      <c r="B198" s="224"/>
      <c r="C198" s="224"/>
      <c r="D198" s="225"/>
      <c r="E198" s="223"/>
      <c r="F198" s="224"/>
      <c r="G198" s="225"/>
      <c r="H198" s="223"/>
      <c r="I198" s="224"/>
      <c r="J198" s="225"/>
      <c r="K198" s="223"/>
      <c r="L198" s="224"/>
      <c r="M198" s="225"/>
      <c r="N198" s="226"/>
      <c r="O198" s="227"/>
      <c r="P198" s="227"/>
      <c r="Q198" s="227"/>
      <c r="R198" s="227"/>
      <c r="S198" s="227"/>
      <c r="T198" s="227"/>
      <c r="U198" s="227"/>
      <c r="V198" s="227"/>
      <c r="W198" s="227"/>
      <c r="X198" s="227"/>
      <c r="Y198" s="227"/>
      <c r="Z198" s="227"/>
      <c r="AA198" s="227"/>
      <c r="AB198" s="228"/>
    </row>
    <row r="199" spans="1:28" ht="14.25" thickBot="1" x14ac:dyDescent="0.2">
      <c r="A199" s="34" t="s">
        <v>8</v>
      </c>
      <c r="B199" s="55" t="s">
        <v>4</v>
      </c>
      <c r="C199" s="56"/>
      <c r="D199" s="56"/>
      <c r="E199" s="56"/>
      <c r="F199" s="56"/>
      <c r="G199" s="56"/>
      <c r="H199" s="56"/>
      <c r="I199" s="56"/>
      <c r="J199" s="56"/>
      <c r="K199" s="56"/>
      <c r="L199" s="56"/>
      <c r="M199" s="56"/>
      <c r="N199" s="56"/>
      <c r="O199" s="56"/>
      <c r="P199" s="56"/>
      <c r="Q199" s="56"/>
      <c r="R199" s="56"/>
      <c r="S199" s="56"/>
      <c r="T199" s="56"/>
      <c r="U199" s="56"/>
      <c r="V199" s="56"/>
      <c r="W199" s="56"/>
      <c r="X199" s="56"/>
      <c r="Y199" s="57"/>
      <c r="Z199" s="40"/>
      <c r="AA199" s="40"/>
      <c r="AB199" s="41"/>
    </row>
    <row r="200" spans="1:28" ht="14.25" thickBot="1" x14ac:dyDescent="0.2">
      <c r="A200" s="69"/>
      <c r="B200" s="51">
        <v>0.29166666666666669</v>
      </c>
      <c r="C200" s="52">
        <v>0.33333333333333298</v>
      </c>
      <c r="D200" s="52">
        <v>0.375</v>
      </c>
      <c r="E200" s="52">
        <v>0.41666666666666702</v>
      </c>
      <c r="F200" s="52">
        <v>0.45833333333333298</v>
      </c>
      <c r="G200" s="52">
        <v>0.5</v>
      </c>
      <c r="H200" s="52">
        <v>0.54166666666666696</v>
      </c>
      <c r="I200" s="52">
        <v>0.58333333333333304</v>
      </c>
      <c r="J200" s="52">
        <v>0.625</v>
      </c>
      <c r="K200" s="52">
        <v>0.66666666666666696</v>
      </c>
      <c r="L200" s="52">
        <v>0.70833333333333004</v>
      </c>
      <c r="M200" s="52">
        <v>0.749999999999996</v>
      </c>
      <c r="N200" s="53">
        <v>0.79166666666666297</v>
      </c>
      <c r="O200" s="53">
        <v>0.83333333333333004</v>
      </c>
      <c r="P200" s="53">
        <v>0.874999999999996</v>
      </c>
      <c r="Q200" s="53">
        <v>0.91666666666666297</v>
      </c>
      <c r="R200" s="53">
        <v>0.95833333333333004</v>
      </c>
      <c r="S200" s="53">
        <v>0.999999999999997</v>
      </c>
      <c r="T200" s="53">
        <v>1.0416666666666601</v>
      </c>
      <c r="U200" s="53">
        <v>1.0833333333333299</v>
      </c>
      <c r="V200" s="53">
        <v>1.125</v>
      </c>
      <c r="W200" s="53">
        <v>1.1666666666666601</v>
      </c>
      <c r="X200" s="53">
        <v>1.2083333333333299</v>
      </c>
      <c r="Y200" s="54">
        <v>1.25</v>
      </c>
      <c r="Z200" s="8" t="s">
        <v>11</v>
      </c>
      <c r="AA200" s="9" t="s">
        <v>10</v>
      </c>
      <c r="AB200" s="42"/>
    </row>
    <row r="201" spans="1:28" x14ac:dyDescent="0.15">
      <c r="A201" s="68" t="s">
        <v>6</v>
      </c>
      <c r="B201" s="7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6"/>
      <c r="Z201" s="10">
        <f>SUM(B201:Y201)</f>
        <v>0</v>
      </c>
      <c r="AA201" s="11">
        <f>SUM(B201:O201)</f>
        <v>0</v>
      </c>
      <c r="AB201" s="41"/>
    </row>
    <row r="202" spans="1:28" x14ac:dyDescent="0.15">
      <c r="A202" s="43" t="s">
        <v>5</v>
      </c>
      <c r="B202" s="7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6"/>
      <c r="Z202" s="10">
        <f t="shared" ref="Z202:Z204" si="84">SUM(B202:Y202)</f>
        <v>0</v>
      </c>
      <c r="AA202" s="11">
        <f t="shared" ref="AA202:AA204" si="85">SUM(B202:O202)</f>
        <v>0</v>
      </c>
      <c r="AB202" s="41"/>
    </row>
    <row r="203" spans="1:28" ht="14.25" thickBot="1" x14ac:dyDescent="0.2">
      <c r="A203" s="44" t="s">
        <v>7</v>
      </c>
      <c r="B203" s="4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3"/>
      <c r="Z203" s="12">
        <f t="shared" si="84"/>
        <v>0</v>
      </c>
      <c r="AA203" s="13">
        <f t="shared" si="85"/>
        <v>0</v>
      </c>
      <c r="AB203" s="41"/>
    </row>
    <row r="204" spans="1:28" ht="14.25" thickBot="1" x14ac:dyDescent="0.2">
      <c r="A204" s="45" t="s">
        <v>16</v>
      </c>
      <c r="B204" s="30">
        <f>SUM(B201:B203)</f>
        <v>0</v>
      </c>
      <c r="C204" s="15">
        <f t="shared" ref="C204:Y204" si="86">SUM(C201:C203)</f>
        <v>0</v>
      </c>
      <c r="D204" s="15">
        <f t="shared" si="86"/>
        <v>0</v>
      </c>
      <c r="E204" s="15">
        <f t="shared" si="86"/>
        <v>0</v>
      </c>
      <c r="F204" s="15">
        <f t="shared" si="86"/>
        <v>0</v>
      </c>
      <c r="G204" s="15">
        <f t="shared" si="86"/>
        <v>0</v>
      </c>
      <c r="H204" s="15">
        <f t="shared" si="86"/>
        <v>0</v>
      </c>
      <c r="I204" s="15">
        <f t="shared" si="86"/>
        <v>0</v>
      </c>
      <c r="J204" s="15">
        <f t="shared" si="86"/>
        <v>0</v>
      </c>
      <c r="K204" s="15">
        <f t="shared" si="86"/>
        <v>0</v>
      </c>
      <c r="L204" s="15">
        <f t="shared" si="86"/>
        <v>0</v>
      </c>
      <c r="M204" s="15">
        <f t="shared" si="86"/>
        <v>0</v>
      </c>
      <c r="N204" s="15">
        <f t="shared" si="86"/>
        <v>0</v>
      </c>
      <c r="O204" s="15">
        <f t="shared" si="86"/>
        <v>0</v>
      </c>
      <c r="P204" s="15">
        <f t="shared" si="86"/>
        <v>0</v>
      </c>
      <c r="Q204" s="15">
        <f t="shared" si="86"/>
        <v>0</v>
      </c>
      <c r="R204" s="15">
        <f t="shared" si="86"/>
        <v>0</v>
      </c>
      <c r="S204" s="15">
        <f t="shared" si="86"/>
        <v>0</v>
      </c>
      <c r="T204" s="15">
        <f t="shared" si="86"/>
        <v>0</v>
      </c>
      <c r="U204" s="15">
        <f t="shared" si="86"/>
        <v>0</v>
      </c>
      <c r="V204" s="15">
        <f t="shared" si="86"/>
        <v>0</v>
      </c>
      <c r="W204" s="15">
        <f t="shared" si="86"/>
        <v>0</v>
      </c>
      <c r="X204" s="15">
        <f t="shared" si="86"/>
        <v>0</v>
      </c>
      <c r="Y204" s="16">
        <f t="shared" si="86"/>
        <v>0</v>
      </c>
      <c r="Z204" s="14">
        <f t="shared" si="84"/>
        <v>0</v>
      </c>
      <c r="AA204" s="17">
        <f t="shared" si="85"/>
        <v>0</v>
      </c>
      <c r="AB204" s="41"/>
    </row>
    <row r="205" spans="1:28" ht="41.25" thickBot="1" x14ac:dyDescent="0.2">
      <c r="A205" s="46" t="s">
        <v>32</v>
      </c>
      <c r="B205" s="35">
        <f>INT(B204*$A200/461*100)/100</f>
        <v>0</v>
      </c>
      <c r="C205" s="36">
        <f t="shared" ref="C205:AA205" si="87">INT(C204*$A200/461*100)/100</f>
        <v>0</v>
      </c>
      <c r="D205" s="36">
        <f t="shared" si="87"/>
        <v>0</v>
      </c>
      <c r="E205" s="36">
        <f t="shared" si="87"/>
        <v>0</v>
      </c>
      <c r="F205" s="36">
        <f t="shared" si="87"/>
        <v>0</v>
      </c>
      <c r="G205" s="36">
        <f t="shared" si="87"/>
        <v>0</v>
      </c>
      <c r="H205" s="36">
        <f t="shared" si="87"/>
        <v>0</v>
      </c>
      <c r="I205" s="36">
        <f t="shared" si="87"/>
        <v>0</v>
      </c>
      <c r="J205" s="36">
        <f t="shared" si="87"/>
        <v>0</v>
      </c>
      <c r="K205" s="36">
        <f t="shared" si="87"/>
        <v>0</v>
      </c>
      <c r="L205" s="36">
        <f t="shared" si="87"/>
        <v>0</v>
      </c>
      <c r="M205" s="36">
        <f t="shared" si="87"/>
        <v>0</v>
      </c>
      <c r="N205" s="36">
        <f t="shared" si="87"/>
        <v>0</v>
      </c>
      <c r="O205" s="36">
        <f t="shared" si="87"/>
        <v>0</v>
      </c>
      <c r="P205" s="36">
        <f t="shared" si="87"/>
        <v>0</v>
      </c>
      <c r="Q205" s="36">
        <f t="shared" si="87"/>
        <v>0</v>
      </c>
      <c r="R205" s="36">
        <f t="shared" si="87"/>
        <v>0</v>
      </c>
      <c r="S205" s="36">
        <f t="shared" si="87"/>
        <v>0</v>
      </c>
      <c r="T205" s="36">
        <f t="shared" si="87"/>
        <v>0</v>
      </c>
      <c r="U205" s="36">
        <f t="shared" si="87"/>
        <v>0</v>
      </c>
      <c r="V205" s="36">
        <f t="shared" si="87"/>
        <v>0</v>
      </c>
      <c r="W205" s="36">
        <f t="shared" si="87"/>
        <v>0</v>
      </c>
      <c r="X205" s="36">
        <f t="shared" si="87"/>
        <v>0</v>
      </c>
      <c r="Y205" s="37">
        <f t="shared" si="87"/>
        <v>0</v>
      </c>
      <c r="Z205" s="38">
        <f t="shared" si="87"/>
        <v>0</v>
      </c>
      <c r="AA205" s="39">
        <f t="shared" si="87"/>
        <v>0</v>
      </c>
      <c r="AB205" s="47" t="s">
        <v>17</v>
      </c>
    </row>
    <row r="206" spans="1:28" x14ac:dyDescent="0.15">
      <c r="A206" s="48" t="s">
        <v>13</v>
      </c>
      <c r="B206" s="31"/>
      <c r="C206" s="22"/>
      <c r="D206" s="22"/>
      <c r="E206" s="22"/>
      <c r="F206" s="22"/>
      <c r="G206" s="22"/>
      <c r="H206" s="22"/>
      <c r="I206" s="22"/>
      <c r="J206" s="22"/>
      <c r="K206" s="22"/>
      <c r="L206" s="22"/>
      <c r="M206" s="22"/>
      <c r="N206" s="22"/>
      <c r="O206" s="22"/>
      <c r="P206" s="22"/>
      <c r="Q206" s="22"/>
      <c r="R206" s="22"/>
      <c r="S206" s="22"/>
      <c r="T206" s="22"/>
      <c r="U206" s="22"/>
      <c r="V206" s="22"/>
      <c r="W206" s="22"/>
      <c r="X206" s="22"/>
      <c r="Y206" s="23"/>
      <c r="Z206" s="24">
        <f>SUM(B206:Y206)</f>
        <v>0</v>
      </c>
      <c r="AA206" s="25">
        <f>SUM(B206:O206)</f>
        <v>0</v>
      </c>
      <c r="AB206" s="41"/>
    </row>
    <row r="207" spans="1:28" ht="14.25" thickBot="1" x14ac:dyDescent="0.2">
      <c r="A207" s="49" t="s">
        <v>14</v>
      </c>
      <c r="B207" s="32"/>
      <c r="C207" s="18"/>
      <c r="D207" s="18"/>
      <c r="E207" s="18"/>
      <c r="F207" s="18"/>
      <c r="G207" s="18"/>
      <c r="H207" s="18"/>
      <c r="I207" s="18"/>
      <c r="J207" s="18"/>
      <c r="K207" s="18"/>
      <c r="L207" s="18"/>
      <c r="M207" s="18"/>
      <c r="N207" s="18"/>
      <c r="O207" s="18"/>
      <c r="P207" s="18"/>
      <c r="Q207" s="18"/>
      <c r="R207" s="18"/>
      <c r="S207" s="18"/>
      <c r="T207" s="18"/>
      <c r="U207" s="18"/>
      <c r="V207" s="18"/>
      <c r="W207" s="18"/>
      <c r="X207" s="18"/>
      <c r="Y207" s="19"/>
      <c r="Z207" s="20">
        <f>SUM(B207:Y207)</f>
        <v>0</v>
      </c>
      <c r="AA207" s="21">
        <f>SUM(B207:O207)</f>
        <v>0</v>
      </c>
      <c r="AB207" s="41"/>
    </row>
    <row r="208" spans="1:28" x14ac:dyDescent="0.15">
      <c r="A208" s="50" t="s">
        <v>15</v>
      </c>
      <c r="B208" s="33">
        <f>SUM(B206:B207)</f>
        <v>0</v>
      </c>
      <c r="C208" s="27">
        <f t="shared" ref="C208:AA208" si="88">SUM(C206:C207)</f>
        <v>0</v>
      </c>
      <c r="D208" s="27">
        <f t="shared" si="88"/>
        <v>0</v>
      </c>
      <c r="E208" s="27">
        <f t="shared" si="88"/>
        <v>0</v>
      </c>
      <c r="F208" s="27">
        <f t="shared" si="88"/>
        <v>0</v>
      </c>
      <c r="G208" s="27">
        <f t="shared" si="88"/>
        <v>0</v>
      </c>
      <c r="H208" s="27">
        <f t="shared" si="88"/>
        <v>0</v>
      </c>
      <c r="I208" s="27">
        <f t="shared" si="88"/>
        <v>0</v>
      </c>
      <c r="J208" s="27">
        <f t="shared" si="88"/>
        <v>0</v>
      </c>
      <c r="K208" s="27">
        <f t="shared" si="88"/>
        <v>0</v>
      </c>
      <c r="L208" s="27">
        <f t="shared" si="88"/>
        <v>0</v>
      </c>
      <c r="M208" s="27">
        <f t="shared" si="88"/>
        <v>0</v>
      </c>
      <c r="N208" s="27">
        <f t="shared" si="88"/>
        <v>0</v>
      </c>
      <c r="O208" s="27">
        <f t="shared" si="88"/>
        <v>0</v>
      </c>
      <c r="P208" s="27">
        <f t="shared" si="88"/>
        <v>0</v>
      </c>
      <c r="Q208" s="27">
        <f t="shared" si="88"/>
        <v>0</v>
      </c>
      <c r="R208" s="27">
        <f t="shared" si="88"/>
        <v>0</v>
      </c>
      <c r="S208" s="27">
        <f t="shared" si="88"/>
        <v>0</v>
      </c>
      <c r="T208" s="27">
        <f t="shared" si="88"/>
        <v>0</v>
      </c>
      <c r="U208" s="27">
        <f t="shared" si="88"/>
        <v>0</v>
      </c>
      <c r="V208" s="27">
        <f t="shared" si="88"/>
        <v>0</v>
      </c>
      <c r="W208" s="27">
        <f t="shared" si="88"/>
        <v>0</v>
      </c>
      <c r="X208" s="27">
        <f t="shared" si="88"/>
        <v>0</v>
      </c>
      <c r="Y208" s="28">
        <f t="shared" si="88"/>
        <v>0</v>
      </c>
      <c r="Z208" s="26">
        <f t="shared" si="88"/>
        <v>0</v>
      </c>
      <c r="AA208" s="29">
        <f t="shared" si="88"/>
        <v>0</v>
      </c>
      <c r="AB208" s="41"/>
    </row>
    <row r="209" spans="1:28" ht="14.25" thickBot="1" x14ac:dyDescent="0.2">
      <c r="A209" s="58" t="s">
        <v>18</v>
      </c>
      <c r="B209" s="59" t="str">
        <f>IF(B204=0,"0",INT(B208/B204*100)/100)</f>
        <v>0</v>
      </c>
      <c r="C209" s="60" t="str">
        <f t="shared" ref="C209:AA209" si="89">IF(C204=0,"0",INT(C208/C204*100)/100)</f>
        <v>0</v>
      </c>
      <c r="D209" s="60" t="str">
        <f t="shared" si="89"/>
        <v>0</v>
      </c>
      <c r="E209" s="60" t="str">
        <f t="shared" si="89"/>
        <v>0</v>
      </c>
      <c r="F209" s="60" t="str">
        <f t="shared" si="89"/>
        <v>0</v>
      </c>
      <c r="G209" s="60" t="str">
        <f t="shared" si="89"/>
        <v>0</v>
      </c>
      <c r="H209" s="60" t="str">
        <f t="shared" si="89"/>
        <v>0</v>
      </c>
      <c r="I209" s="60" t="str">
        <f t="shared" si="89"/>
        <v>0</v>
      </c>
      <c r="J209" s="60" t="str">
        <f t="shared" si="89"/>
        <v>0</v>
      </c>
      <c r="K209" s="60" t="str">
        <f t="shared" si="89"/>
        <v>0</v>
      </c>
      <c r="L209" s="60" t="str">
        <f t="shared" si="89"/>
        <v>0</v>
      </c>
      <c r="M209" s="60" t="str">
        <f t="shared" si="89"/>
        <v>0</v>
      </c>
      <c r="N209" s="60" t="str">
        <f t="shared" si="89"/>
        <v>0</v>
      </c>
      <c r="O209" s="60" t="str">
        <f t="shared" si="89"/>
        <v>0</v>
      </c>
      <c r="P209" s="60" t="str">
        <f t="shared" si="89"/>
        <v>0</v>
      </c>
      <c r="Q209" s="60" t="str">
        <f t="shared" si="89"/>
        <v>0</v>
      </c>
      <c r="R209" s="60" t="str">
        <f t="shared" si="89"/>
        <v>0</v>
      </c>
      <c r="S209" s="60" t="str">
        <f t="shared" si="89"/>
        <v>0</v>
      </c>
      <c r="T209" s="60" t="str">
        <f t="shared" si="89"/>
        <v>0</v>
      </c>
      <c r="U209" s="60" t="str">
        <f t="shared" si="89"/>
        <v>0</v>
      </c>
      <c r="V209" s="60" t="str">
        <f t="shared" si="89"/>
        <v>0</v>
      </c>
      <c r="W209" s="60" t="str">
        <f t="shared" si="89"/>
        <v>0</v>
      </c>
      <c r="X209" s="60" t="str">
        <f t="shared" si="89"/>
        <v>0</v>
      </c>
      <c r="Y209" s="61" t="str">
        <f t="shared" si="89"/>
        <v>0</v>
      </c>
      <c r="Z209" s="62" t="str">
        <f t="shared" si="89"/>
        <v>0</v>
      </c>
      <c r="AA209" s="63" t="str">
        <f t="shared" si="89"/>
        <v>0</v>
      </c>
      <c r="AB209" s="41"/>
    </row>
    <row r="210" spans="1:28" ht="14.25" thickBot="1" x14ac:dyDescent="0.2">
      <c r="A210" s="64" t="s">
        <v>20</v>
      </c>
      <c r="B210" s="65"/>
      <c r="C210" s="65"/>
      <c r="D210" s="65"/>
      <c r="E210" s="65"/>
      <c r="F210" s="65"/>
      <c r="G210" s="65"/>
      <c r="H210" s="65"/>
      <c r="I210" s="65"/>
      <c r="J210" s="65"/>
      <c r="K210" s="65"/>
      <c r="L210" s="65"/>
      <c r="M210" s="65"/>
      <c r="N210" s="65"/>
      <c r="O210" s="65"/>
      <c r="P210" s="65"/>
      <c r="Q210" s="65"/>
      <c r="R210" s="65"/>
      <c r="S210" s="65"/>
      <c r="T210" s="65"/>
      <c r="U210" s="65"/>
      <c r="V210" s="65"/>
      <c r="W210" s="65"/>
      <c r="X210" s="65"/>
      <c r="Y210" s="65"/>
      <c r="Z210" s="65"/>
      <c r="AA210" s="65"/>
      <c r="AB210" s="66"/>
    </row>
    <row r="211" spans="1:28" ht="14.25" thickTop="1" x14ac:dyDescent="0.15">
      <c r="A211" s="67" t="s">
        <v>9</v>
      </c>
      <c r="B211" s="231" t="s">
        <v>1</v>
      </c>
      <c r="C211" s="221"/>
      <c r="D211" s="222"/>
      <c r="E211" s="220" t="s">
        <v>2</v>
      </c>
      <c r="F211" s="221"/>
      <c r="G211" s="222"/>
      <c r="H211" s="220" t="s">
        <v>3</v>
      </c>
      <c r="I211" s="221"/>
      <c r="J211" s="222"/>
      <c r="K211" s="220" t="s">
        <v>12</v>
      </c>
      <c r="L211" s="221"/>
      <c r="M211" s="222"/>
      <c r="N211" s="229" t="s">
        <v>19</v>
      </c>
      <c r="O211" s="221"/>
      <c r="P211" s="221"/>
      <c r="Q211" s="221"/>
      <c r="R211" s="221"/>
      <c r="S211" s="221"/>
      <c r="T211" s="221"/>
      <c r="U211" s="221"/>
      <c r="V211" s="221"/>
      <c r="W211" s="221"/>
      <c r="X211" s="221"/>
      <c r="Y211" s="221"/>
      <c r="Z211" s="221"/>
      <c r="AA211" s="221"/>
      <c r="AB211" s="230"/>
    </row>
    <row r="212" spans="1:28" ht="14.25" thickBot="1" x14ac:dyDescent="0.2">
      <c r="A212" s="70">
        <f>A198+1</f>
        <v>36</v>
      </c>
      <c r="B212" s="224"/>
      <c r="C212" s="224"/>
      <c r="D212" s="225"/>
      <c r="E212" s="223"/>
      <c r="F212" s="224"/>
      <c r="G212" s="225"/>
      <c r="H212" s="223"/>
      <c r="I212" s="224"/>
      <c r="J212" s="225"/>
      <c r="K212" s="223"/>
      <c r="L212" s="224"/>
      <c r="M212" s="225"/>
      <c r="N212" s="226"/>
      <c r="O212" s="227"/>
      <c r="P212" s="227"/>
      <c r="Q212" s="227"/>
      <c r="R212" s="227"/>
      <c r="S212" s="227"/>
      <c r="T212" s="227"/>
      <c r="U212" s="227"/>
      <c r="V212" s="227"/>
      <c r="W212" s="227"/>
      <c r="X212" s="227"/>
      <c r="Y212" s="227"/>
      <c r="Z212" s="227"/>
      <c r="AA212" s="227"/>
      <c r="AB212" s="228"/>
    </row>
    <row r="213" spans="1:28" ht="14.25" thickBot="1" x14ac:dyDescent="0.2">
      <c r="A213" s="34" t="s">
        <v>8</v>
      </c>
      <c r="B213" s="55" t="s">
        <v>4</v>
      </c>
      <c r="C213" s="56"/>
      <c r="D213" s="56"/>
      <c r="E213" s="56"/>
      <c r="F213" s="56"/>
      <c r="G213" s="56"/>
      <c r="H213" s="56"/>
      <c r="I213" s="56"/>
      <c r="J213" s="56"/>
      <c r="K213" s="56"/>
      <c r="L213" s="56"/>
      <c r="M213" s="56"/>
      <c r="N213" s="56"/>
      <c r="O213" s="56"/>
      <c r="P213" s="56"/>
      <c r="Q213" s="56"/>
      <c r="R213" s="56"/>
      <c r="S213" s="56"/>
      <c r="T213" s="56"/>
      <c r="U213" s="56"/>
      <c r="V213" s="56"/>
      <c r="W213" s="56"/>
      <c r="X213" s="56"/>
      <c r="Y213" s="57"/>
      <c r="Z213" s="40"/>
      <c r="AA213" s="40"/>
      <c r="AB213" s="41"/>
    </row>
    <row r="214" spans="1:28" ht="14.25" thickBot="1" x14ac:dyDescent="0.2">
      <c r="A214" s="69"/>
      <c r="B214" s="51">
        <v>0.29166666666666669</v>
      </c>
      <c r="C214" s="52">
        <v>0.33333333333333298</v>
      </c>
      <c r="D214" s="52">
        <v>0.375</v>
      </c>
      <c r="E214" s="52">
        <v>0.41666666666666702</v>
      </c>
      <c r="F214" s="52">
        <v>0.45833333333333298</v>
      </c>
      <c r="G214" s="52">
        <v>0.5</v>
      </c>
      <c r="H214" s="52">
        <v>0.54166666666666696</v>
      </c>
      <c r="I214" s="52">
        <v>0.58333333333333304</v>
      </c>
      <c r="J214" s="52">
        <v>0.625</v>
      </c>
      <c r="K214" s="52">
        <v>0.66666666666666696</v>
      </c>
      <c r="L214" s="52">
        <v>0.70833333333333004</v>
      </c>
      <c r="M214" s="52">
        <v>0.749999999999996</v>
      </c>
      <c r="N214" s="53">
        <v>0.79166666666666297</v>
      </c>
      <c r="O214" s="53">
        <v>0.83333333333333004</v>
      </c>
      <c r="P214" s="53">
        <v>0.874999999999996</v>
      </c>
      <c r="Q214" s="53">
        <v>0.91666666666666297</v>
      </c>
      <c r="R214" s="53">
        <v>0.95833333333333004</v>
      </c>
      <c r="S214" s="53">
        <v>0.999999999999997</v>
      </c>
      <c r="T214" s="53">
        <v>1.0416666666666601</v>
      </c>
      <c r="U214" s="53">
        <v>1.0833333333333299</v>
      </c>
      <c r="V214" s="53">
        <v>1.125</v>
      </c>
      <c r="W214" s="53">
        <v>1.1666666666666601</v>
      </c>
      <c r="X214" s="53">
        <v>1.2083333333333299</v>
      </c>
      <c r="Y214" s="54">
        <v>1.25</v>
      </c>
      <c r="Z214" s="8" t="s">
        <v>11</v>
      </c>
      <c r="AA214" s="9" t="s">
        <v>10</v>
      </c>
      <c r="AB214" s="42"/>
    </row>
    <row r="215" spans="1:28" x14ac:dyDescent="0.15">
      <c r="A215" s="68" t="s">
        <v>6</v>
      </c>
      <c r="B215" s="7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6"/>
      <c r="Z215" s="10">
        <f>SUM(B215:Y215)</f>
        <v>0</v>
      </c>
      <c r="AA215" s="11">
        <f>SUM(B215:O215)</f>
        <v>0</v>
      </c>
      <c r="AB215" s="41"/>
    </row>
    <row r="216" spans="1:28" x14ac:dyDescent="0.15">
      <c r="A216" s="43" t="s">
        <v>5</v>
      </c>
      <c r="B216" s="7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6"/>
      <c r="Z216" s="10">
        <f t="shared" ref="Z216:Z218" si="90">SUM(B216:Y216)</f>
        <v>0</v>
      </c>
      <c r="AA216" s="11">
        <f t="shared" ref="AA216:AA218" si="91">SUM(B216:O216)</f>
        <v>0</v>
      </c>
      <c r="AB216" s="41"/>
    </row>
    <row r="217" spans="1:28" ht="14.25" thickBot="1" x14ac:dyDescent="0.2">
      <c r="A217" s="44" t="s">
        <v>7</v>
      </c>
      <c r="B217" s="4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3"/>
      <c r="Z217" s="12">
        <f t="shared" si="90"/>
        <v>0</v>
      </c>
      <c r="AA217" s="13">
        <f t="shared" si="91"/>
        <v>0</v>
      </c>
      <c r="AB217" s="41"/>
    </row>
    <row r="218" spans="1:28" ht="14.25" thickBot="1" x14ac:dyDescent="0.2">
      <c r="A218" s="45" t="s">
        <v>16</v>
      </c>
      <c r="B218" s="30">
        <f>SUM(B215:B217)</f>
        <v>0</v>
      </c>
      <c r="C218" s="15">
        <f t="shared" ref="C218:Y218" si="92">SUM(C215:C217)</f>
        <v>0</v>
      </c>
      <c r="D218" s="15">
        <f t="shared" si="92"/>
        <v>0</v>
      </c>
      <c r="E218" s="15">
        <f t="shared" si="92"/>
        <v>0</v>
      </c>
      <c r="F218" s="15">
        <f t="shared" si="92"/>
        <v>0</v>
      </c>
      <c r="G218" s="15">
        <f t="shared" si="92"/>
        <v>0</v>
      </c>
      <c r="H218" s="15">
        <f t="shared" si="92"/>
        <v>0</v>
      </c>
      <c r="I218" s="15">
        <f t="shared" si="92"/>
        <v>0</v>
      </c>
      <c r="J218" s="15">
        <f t="shared" si="92"/>
        <v>0</v>
      </c>
      <c r="K218" s="15">
        <f t="shared" si="92"/>
        <v>0</v>
      </c>
      <c r="L218" s="15">
        <f t="shared" si="92"/>
        <v>0</v>
      </c>
      <c r="M218" s="15">
        <f t="shared" si="92"/>
        <v>0</v>
      </c>
      <c r="N218" s="15">
        <f t="shared" si="92"/>
        <v>0</v>
      </c>
      <c r="O218" s="15">
        <f t="shared" si="92"/>
        <v>0</v>
      </c>
      <c r="P218" s="15">
        <f t="shared" si="92"/>
        <v>0</v>
      </c>
      <c r="Q218" s="15">
        <f t="shared" si="92"/>
        <v>0</v>
      </c>
      <c r="R218" s="15">
        <f t="shared" si="92"/>
        <v>0</v>
      </c>
      <c r="S218" s="15">
        <f t="shared" si="92"/>
        <v>0</v>
      </c>
      <c r="T218" s="15">
        <f t="shared" si="92"/>
        <v>0</v>
      </c>
      <c r="U218" s="15">
        <f t="shared" si="92"/>
        <v>0</v>
      </c>
      <c r="V218" s="15">
        <f t="shared" si="92"/>
        <v>0</v>
      </c>
      <c r="W218" s="15">
        <f t="shared" si="92"/>
        <v>0</v>
      </c>
      <c r="X218" s="15">
        <f t="shared" si="92"/>
        <v>0</v>
      </c>
      <c r="Y218" s="16">
        <f t="shared" si="92"/>
        <v>0</v>
      </c>
      <c r="Z218" s="14">
        <f t="shared" si="90"/>
        <v>0</v>
      </c>
      <c r="AA218" s="17">
        <f t="shared" si="91"/>
        <v>0</v>
      </c>
      <c r="AB218" s="41"/>
    </row>
    <row r="219" spans="1:28" ht="41.25" thickBot="1" x14ac:dyDescent="0.2">
      <c r="A219" s="46" t="s">
        <v>32</v>
      </c>
      <c r="B219" s="35">
        <f>INT(B218*$A214/461*100)/100</f>
        <v>0</v>
      </c>
      <c r="C219" s="36">
        <f t="shared" ref="C219:AA219" si="93">INT(C218*$A214/461*100)/100</f>
        <v>0</v>
      </c>
      <c r="D219" s="36">
        <f t="shared" si="93"/>
        <v>0</v>
      </c>
      <c r="E219" s="36">
        <f t="shared" si="93"/>
        <v>0</v>
      </c>
      <c r="F219" s="36">
        <f t="shared" si="93"/>
        <v>0</v>
      </c>
      <c r="G219" s="36">
        <f t="shared" si="93"/>
        <v>0</v>
      </c>
      <c r="H219" s="36">
        <f t="shared" si="93"/>
        <v>0</v>
      </c>
      <c r="I219" s="36">
        <f t="shared" si="93"/>
        <v>0</v>
      </c>
      <c r="J219" s="36">
        <f t="shared" si="93"/>
        <v>0</v>
      </c>
      <c r="K219" s="36">
        <f t="shared" si="93"/>
        <v>0</v>
      </c>
      <c r="L219" s="36">
        <f t="shared" si="93"/>
        <v>0</v>
      </c>
      <c r="M219" s="36">
        <f t="shared" si="93"/>
        <v>0</v>
      </c>
      <c r="N219" s="36">
        <f t="shared" si="93"/>
        <v>0</v>
      </c>
      <c r="O219" s="36">
        <f t="shared" si="93"/>
        <v>0</v>
      </c>
      <c r="P219" s="36">
        <f t="shared" si="93"/>
        <v>0</v>
      </c>
      <c r="Q219" s="36">
        <f t="shared" si="93"/>
        <v>0</v>
      </c>
      <c r="R219" s="36">
        <f t="shared" si="93"/>
        <v>0</v>
      </c>
      <c r="S219" s="36">
        <f t="shared" si="93"/>
        <v>0</v>
      </c>
      <c r="T219" s="36">
        <f t="shared" si="93"/>
        <v>0</v>
      </c>
      <c r="U219" s="36">
        <f t="shared" si="93"/>
        <v>0</v>
      </c>
      <c r="V219" s="36">
        <f t="shared" si="93"/>
        <v>0</v>
      </c>
      <c r="W219" s="36">
        <f t="shared" si="93"/>
        <v>0</v>
      </c>
      <c r="X219" s="36">
        <f t="shared" si="93"/>
        <v>0</v>
      </c>
      <c r="Y219" s="37">
        <f t="shared" si="93"/>
        <v>0</v>
      </c>
      <c r="Z219" s="38">
        <f t="shared" si="93"/>
        <v>0</v>
      </c>
      <c r="AA219" s="39">
        <f t="shared" si="93"/>
        <v>0</v>
      </c>
      <c r="AB219" s="47" t="s">
        <v>17</v>
      </c>
    </row>
    <row r="220" spans="1:28" x14ac:dyDescent="0.15">
      <c r="A220" s="48" t="s">
        <v>13</v>
      </c>
      <c r="B220" s="31"/>
      <c r="C220" s="22"/>
      <c r="D220" s="22"/>
      <c r="E220" s="22"/>
      <c r="F220" s="22"/>
      <c r="G220" s="22"/>
      <c r="H220" s="22"/>
      <c r="I220" s="22"/>
      <c r="J220" s="22"/>
      <c r="K220" s="22"/>
      <c r="L220" s="22"/>
      <c r="M220" s="22"/>
      <c r="N220" s="22"/>
      <c r="O220" s="22"/>
      <c r="P220" s="22"/>
      <c r="Q220" s="22"/>
      <c r="R220" s="22"/>
      <c r="S220" s="22"/>
      <c r="T220" s="22"/>
      <c r="U220" s="22"/>
      <c r="V220" s="22"/>
      <c r="W220" s="22"/>
      <c r="X220" s="22"/>
      <c r="Y220" s="23"/>
      <c r="Z220" s="24">
        <f>SUM(B220:Y220)</f>
        <v>0</v>
      </c>
      <c r="AA220" s="25">
        <f>SUM(B220:O220)</f>
        <v>0</v>
      </c>
      <c r="AB220" s="41"/>
    </row>
    <row r="221" spans="1:28" ht="14.25" thickBot="1" x14ac:dyDescent="0.2">
      <c r="A221" s="49" t="s">
        <v>14</v>
      </c>
      <c r="B221" s="32"/>
      <c r="C221" s="18"/>
      <c r="D221" s="18"/>
      <c r="E221" s="18"/>
      <c r="F221" s="18"/>
      <c r="G221" s="18"/>
      <c r="H221" s="18"/>
      <c r="I221" s="18"/>
      <c r="J221" s="18"/>
      <c r="K221" s="18"/>
      <c r="L221" s="18"/>
      <c r="M221" s="18"/>
      <c r="N221" s="18"/>
      <c r="O221" s="18"/>
      <c r="P221" s="18"/>
      <c r="Q221" s="18"/>
      <c r="R221" s="18"/>
      <c r="S221" s="18"/>
      <c r="T221" s="18"/>
      <c r="U221" s="18"/>
      <c r="V221" s="18"/>
      <c r="W221" s="18"/>
      <c r="X221" s="18"/>
      <c r="Y221" s="19"/>
      <c r="Z221" s="20">
        <f>SUM(B221:Y221)</f>
        <v>0</v>
      </c>
      <c r="AA221" s="21">
        <f>SUM(B221:O221)</f>
        <v>0</v>
      </c>
      <c r="AB221" s="41"/>
    </row>
    <row r="222" spans="1:28" x14ac:dyDescent="0.15">
      <c r="A222" s="50" t="s">
        <v>15</v>
      </c>
      <c r="B222" s="33">
        <f>SUM(B220:B221)</f>
        <v>0</v>
      </c>
      <c r="C222" s="27">
        <f t="shared" ref="C222:AA222" si="94">SUM(C220:C221)</f>
        <v>0</v>
      </c>
      <c r="D222" s="27">
        <f t="shared" si="94"/>
        <v>0</v>
      </c>
      <c r="E222" s="27">
        <f t="shared" si="94"/>
        <v>0</v>
      </c>
      <c r="F222" s="27">
        <f t="shared" si="94"/>
        <v>0</v>
      </c>
      <c r="G222" s="27">
        <f t="shared" si="94"/>
        <v>0</v>
      </c>
      <c r="H222" s="27">
        <f t="shared" si="94"/>
        <v>0</v>
      </c>
      <c r="I222" s="27">
        <f t="shared" si="94"/>
        <v>0</v>
      </c>
      <c r="J222" s="27">
        <f t="shared" si="94"/>
        <v>0</v>
      </c>
      <c r="K222" s="27">
        <f t="shared" si="94"/>
        <v>0</v>
      </c>
      <c r="L222" s="27">
        <f t="shared" si="94"/>
        <v>0</v>
      </c>
      <c r="M222" s="27">
        <f t="shared" si="94"/>
        <v>0</v>
      </c>
      <c r="N222" s="27">
        <f t="shared" si="94"/>
        <v>0</v>
      </c>
      <c r="O222" s="27">
        <f t="shared" si="94"/>
        <v>0</v>
      </c>
      <c r="P222" s="27">
        <f t="shared" si="94"/>
        <v>0</v>
      </c>
      <c r="Q222" s="27">
        <f t="shared" si="94"/>
        <v>0</v>
      </c>
      <c r="R222" s="27">
        <f t="shared" si="94"/>
        <v>0</v>
      </c>
      <c r="S222" s="27">
        <f t="shared" si="94"/>
        <v>0</v>
      </c>
      <c r="T222" s="27">
        <f t="shared" si="94"/>
        <v>0</v>
      </c>
      <c r="U222" s="27">
        <f t="shared" si="94"/>
        <v>0</v>
      </c>
      <c r="V222" s="27">
        <f t="shared" si="94"/>
        <v>0</v>
      </c>
      <c r="W222" s="27">
        <f t="shared" si="94"/>
        <v>0</v>
      </c>
      <c r="X222" s="27">
        <f t="shared" si="94"/>
        <v>0</v>
      </c>
      <c r="Y222" s="28">
        <f t="shared" si="94"/>
        <v>0</v>
      </c>
      <c r="Z222" s="26">
        <f t="shared" si="94"/>
        <v>0</v>
      </c>
      <c r="AA222" s="29">
        <f t="shared" si="94"/>
        <v>0</v>
      </c>
      <c r="AB222" s="41"/>
    </row>
    <row r="223" spans="1:28" ht="14.25" thickBot="1" x14ac:dyDescent="0.2">
      <c r="A223" s="58" t="s">
        <v>18</v>
      </c>
      <c r="B223" s="59" t="str">
        <f>IF(B218=0,"0",INT(B222/B218*100)/100)</f>
        <v>0</v>
      </c>
      <c r="C223" s="60" t="str">
        <f t="shared" ref="C223:AA223" si="95">IF(C218=0,"0",INT(C222/C218*100)/100)</f>
        <v>0</v>
      </c>
      <c r="D223" s="60" t="str">
        <f t="shared" si="95"/>
        <v>0</v>
      </c>
      <c r="E223" s="60" t="str">
        <f t="shared" si="95"/>
        <v>0</v>
      </c>
      <c r="F223" s="60" t="str">
        <f t="shared" si="95"/>
        <v>0</v>
      </c>
      <c r="G223" s="60" t="str">
        <f t="shared" si="95"/>
        <v>0</v>
      </c>
      <c r="H223" s="60" t="str">
        <f t="shared" si="95"/>
        <v>0</v>
      </c>
      <c r="I223" s="60" t="str">
        <f t="shared" si="95"/>
        <v>0</v>
      </c>
      <c r="J223" s="60" t="str">
        <f t="shared" si="95"/>
        <v>0</v>
      </c>
      <c r="K223" s="60" t="str">
        <f t="shared" si="95"/>
        <v>0</v>
      </c>
      <c r="L223" s="60" t="str">
        <f t="shared" si="95"/>
        <v>0</v>
      </c>
      <c r="M223" s="60" t="str">
        <f t="shared" si="95"/>
        <v>0</v>
      </c>
      <c r="N223" s="60" t="str">
        <f t="shared" si="95"/>
        <v>0</v>
      </c>
      <c r="O223" s="60" t="str">
        <f t="shared" si="95"/>
        <v>0</v>
      </c>
      <c r="P223" s="60" t="str">
        <f t="shared" si="95"/>
        <v>0</v>
      </c>
      <c r="Q223" s="60" t="str">
        <f t="shared" si="95"/>
        <v>0</v>
      </c>
      <c r="R223" s="60" t="str">
        <f t="shared" si="95"/>
        <v>0</v>
      </c>
      <c r="S223" s="60" t="str">
        <f t="shared" si="95"/>
        <v>0</v>
      </c>
      <c r="T223" s="60" t="str">
        <f t="shared" si="95"/>
        <v>0</v>
      </c>
      <c r="U223" s="60" t="str">
        <f t="shared" si="95"/>
        <v>0</v>
      </c>
      <c r="V223" s="60" t="str">
        <f t="shared" si="95"/>
        <v>0</v>
      </c>
      <c r="W223" s="60" t="str">
        <f t="shared" si="95"/>
        <v>0</v>
      </c>
      <c r="X223" s="60" t="str">
        <f t="shared" si="95"/>
        <v>0</v>
      </c>
      <c r="Y223" s="61" t="str">
        <f t="shared" si="95"/>
        <v>0</v>
      </c>
      <c r="Z223" s="62" t="str">
        <f t="shared" si="95"/>
        <v>0</v>
      </c>
      <c r="AA223" s="63" t="str">
        <f t="shared" si="95"/>
        <v>0</v>
      </c>
      <c r="AB223" s="41"/>
    </row>
    <row r="224" spans="1:28" ht="14.25" thickBot="1" x14ac:dyDescent="0.2">
      <c r="A224" s="64" t="s">
        <v>20</v>
      </c>
      <c r="B224" s="65"/>
      <c r="C224" s="65"/>
      <c r="D224" s="65"/>
      <c r="E224" s="65"/>
      <c r="F224" s="65"/>
      <c r="G224" s="65"/>
      <c r="H224" s="65"/>
      <c r="I224" s="65"/>
      <c r="J224" s="65"/>
      <c r="K224" s="65"/>
      <c r="L224" s="65"/>
      <c r="M224" s="65"/>
      <c r="N224" s="65"/>
      <c r="O224" s="65"/>
      <c r="P224" s="65"/>
      <c r="Q224" s="65"/>
      <c r="R224" s="65"/>
      <c r="S224" s="65"/>
      <c r="T224" s="65"/>
      <c r="U224" s="65"/>
      <c r="V224" s="65"/>
      <c r="W224" s="65"/>
      <c r="X224" s="65"/>
      <c r="Y224" s="65"/>
      <c r="Z224" s="65"/>
      <c r="AA224" s="65"/>
      <c r="AB224" s="66"/>
    </row>
    <row r="225" spans="1:28" ht="14.25" thickTop="1" x14ac:dyDescent="0.15">
      <c r="A225" s="67" t="s">
        <v>9</v>
      </c>
      <c r="B225" s="231" t="s">
        <v>1</v>
      </c>
      <c r="C225" s="221"/>
      <c r="D225" s="222"/>
      <c r="E225" s="220" t="s">
        <v>2</v>
      </c>
      <c r="F225" s="221"/>
      <c r="G225" s="222"/>
      <c r="H225" s="220" t="s">
        <v>3</v>
      </c>
      <c r="I225" s="221"/>
      <c r="J225" s="222"/>
      <c r="K225" s="220" t="s">
        <v>12</v>
      </c>
      <c r="L225" s="221"/>
      <c r="M225" s="222"/>
      <c r="N225" s="229" t="s">
        <v>19</v>
      </c>
      <c r="O225" s="221"/>
      <c r="P225" s="221"/>
      <c r="Q225" s="221"/>
      <c r="R225" s="221"/>
      <c r="S225" s="221"/>
      <c r="T225" s="221"/>
      <c r="U225" s="221"/>
      <c r="V225" s="221"/>
      <c r="W225" s="221"/>
      <c r="X225" s="221"/>
      <c r="Y225" s="221"/>
      <c r="Z225" s="221"/>
      <c r="AA225" s="221"/>
      <c r="AB225" s="230"/>
    </row>
    <row r="226" spans="1:28" ht="14.25" thickBot="1" x14ac:dyDescent="0.2">
      <c r="A226" s="70">
        <f>A212+1</f>
        <v>37</v>
      </c>
      <c r="B226" s="224"/>
      <c r="C226" s="224"/>
      <c r="D226" s="225"/>
      <c r="E226" s="223"/>
      <c r="F226" s="224"/>
      <c r="G226" s="225"/>
      <c r="H226" s="223"/>
      <c r="I226" s="224"/>
      <c r="J226" s="225"/>
      <c r="K226" s="223"/>
      <c r="L226" s="224"/>
      <c r="M226" s="225"/>
      <c r="N226" s="226"/>
      <c r="O226" s="227"/>
      <c r="P226" s="227"/>
      <c r="Q226" s="227"/>
      <c r="R226" s="227"/>
      <c r="S226" s="227"/>
      <c r="T226" s="227"/>
      <c r="U226" s="227"/>
      <c r="V226" s="227"/>
      <c r="W226" s="227"/>
      <c r="X226" s="227"/>
      <c r="Y226" s="227"/>
      <c r="Z226" s="227"/>
      <c r="AA226" s="227"/>
      <c r="AB226" s="228"/>
    </row>
    <row r="227" spans="1:28" ht="14.25" thickBot="1" x14ac:dyDescent="0.2">
      <c r="A227" s="34" t="s">
        <v>8</v>
      </c>
      <c r="B227" s="55" t="s">
        <v>4</v>
      </c>
      <c r="C227" s="56"/>
      <c r="D227" s="56"/>
      <c r="E227" s="56"/>
      <c r="F227" s="56"/>
      <c r="G227" s="56"/>
      <c r="H227" s="56"/>
      <c r="I227" s="56"/>
      <c r="J227" s="56"/>
      <c r="K227" s="56"/>
      <c r="L227" s="56"/>
      <c r="M227" s="56"/>
      <c r="N227" s="56"/>
      <c r="O227" s="56"/>
      <c r="P227" s="56"/>
      <c r="Q227" s="56"/>
      <c r="R227" s="56"/>
      <c r="S227" s="56"/>
      <c r="T227" s="56"/>
      <c r="U227" s="56"/>
      <c r="V227" s="56"/>
      <c r="W227" s="56"/>
      <c r="X227" s="56"/>
      <c r="Y227" s="57"/>
      <c r="Z227" s="40"/>
      <c r="AA227" s="40"/>
      <c r="AB227" s="41"/>
    </row>
    <row r="228" spans="1:28" ht="14.25" thickBot="1" x14ac:dyDescent="0.2">
      <c r="A228" s="69"/>
      <c r="B228" s="51">
        <v>0.29166666666666669</v>
      </c>
      <c r="C228" s="52">
        <v>0.33333333333333298</v>
      </c>
      <c r="D228" s="52">
        <v>0.375</v>
      </c>
      <c r="E228" s="52">
        <v>0.41666666666666702</v>
      </c>
      <c r="F228" s="52">
        <v>0.45833333333333298</v>
      </c>
      <c r="G228" s="52">
        <v>0.5</v>
      </c>
      <c r="H228" s="52">
        <v>0.54166666666666696</v>
      </c>
      <c r="I228" s="52">
        <v>0.58333333333333304</v>
      </c>
      <c r="J228" s="52">
        <v>0.625</v>
      </c>
      <c r="K228" s="52">
        <v>0.66666666666666696</v>
      </c>
      <c r="L228" s="52">
        <v>0.70833333333333004</v>
      </c>
      <c r="M228" s="52">
        <v>0.749999999999996</v>
      </c>
      <c r="N228" s="53">
        <v>0.79166666666666297</v>
      </c>
      <c r="O228" s="53">
        <v>0.83333333333333004</v>
      </c>
      <c r="P228" s="53">
        <v>0.874999999999996</v>
      </c>
      <c r="Q228" s="53">
        <v>0.91666666666666297</v>
      </c>
      <c r="R228" s="53">
        <v>0.95833333333333004</v>
      </c>
      <c r="S228" s="53">
        <v>0.999999999999997</v>
      </c>
      <c r="T228" s="53">
        <v>1.0416666666666601</v>
      </c>
      <c r="U228" s="53">
        <v>1.0833333333333299</v>
      </c>
      <c r="V228" s="53">
        <v>1.125</v>
      </c>
      <c r="W228" s="53">
        <v>1.1666666666666601</v>
      </c>
      <c r="X228" s="53">
        <v>1.2083333333333299</v>
      </c>
      <c r="Y228" s="54">
        <v>1.25</v>
      </c>
      <c r="Z228" s="8" t="s">
        <v>11</v>
      </c>
      <c r="AA228" s="9" t="s">
        <v>10</v>
      </c>
      <c r="AB228" s="42"/>
    </row>
    <row r="229" spans="1:28" x14ac:dyDescent="0.15">
      <c r="A229" s="68" t="s">
        <v>6</v>
      </c>
      <c r="B229" s="7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6"/>
      <c r="Z229" s="10">
        <f>SUM(B229:Y229)</f>
        <v>0</v>
      </c>
      <c r="AA229" s="11">
        <f>SUM(B229:O229)</f>
        <v>0</v>
      </c>
      <c r="AB229" s="41"/>
    </row>
    <row r="230" spans="1:28" x14ac:dyDescent="0.15">
      <c r="A230" s="43" t="s">
        <v>5</v>
      </c>
      <c r="B230" s="7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6"/>
      <c r="Z230" s="10">
        <f t="shared" ref="Z230:Z232" si="96">SUM(B230:Y230)</f>
        <v>0</v>
      </c>
      <c r="AA230" s="11">
        <f t="shared" ref="AA230:AA232" si="97">SUM(B230:O230)</f>
        <v>0</v>
      </c>
      <c r="AB230" s="41"/>
    </row>
    <row r="231" spans="1:28" ht="14.25" thickBot="1" x14ac:dyDescent="0.2">
      <c r="A231" s="44" t="s">
        <v>7</v>
      </c>
      <c r="B231" s="4"/>
      <c r="C231" s="2"/>
      <c r="D231" s="2"/>
      <c r="E231" s="2"/>
      <c r="F231" s="2"/>
      <c r="G231" s="2"/>
      <c r="H231" s="2"/>
      <c r="I231" s="2"/>
      <c r="J231" s="2"/>
      <c r="K231" s="2"/>
      <c r="L231" s="2"/>
      <c r="M231" s="2"/>
      <c r="N231" s="2"/>
      <c r="O231" s="2"/>
      <c r="P231" s="2"/>
      <c r="Q231" s="2"/>
      <c r="R231" s="2"/>
      <c r="S231" s="2"/>
      <c r="T231" s="2"/>
      <c r="U231" s="2"/>
      <c r="V231" s="2"/>
      <c r="W231" s="2"/>
      <c r="X231" s="2"/>
      <c r="Y231" s="3"/>
      <c r="Z231" s="12">
        <f t="shared" si="96"/>
        <v>0</v>
      </c>
      <c r="AA231" s="13">
        <f t="shared" si="97"/>
        <v>0</v>
      </c>
      <c r="AB231" s="41"/>
    </row>
    <row r="232" spans="1:28" ht="14.25" thickBot="1" x14ac:dyDescent="0.2">
      <c r="A232" s="45" t="s">
        <v>16</v>
      </c>
      <c r="B232" s="30">
        <f>SUM(B229:B231)</f>
        <v>0</v>
      </c>
      <c r="C232" s="15">
        <f t="shared" ref="C232:Y232" si="98">SUM(C229:C231)</f>
        <v>0</v>
      </c>
      <c r="D232" s="15">
        <f t="shared" si="98"/>
        <v>0</v>
      </c>
      <c r="E232" s="15">
        <f t="shared" si="98"/>
        <v>0</v>
      </c>
      <c r="F232" s="15">
        <f t="shared" si="98"/>
        <v>0</v>
      </c>
      <c r="G232" s="15">
        <f t="shared" si="98"/>
        <v>0</v>
      </c>
      <c r="H232" s="15">
        <f t="shared" si="98"/>
        <v>0</v>
      </c>
      <c r="I232" s="15">
        <f t="shared" si="98"/>
        <v>0</v>
      </c>
      <c r="J232" s="15">
        <f t="shared" si="98"/>
        <v>0</v>
      </c>
      <c r="K232" s="15">
        <f t="shared" si="98"/>
        <v>0</v>
      </c>
      <c r="L232" s="15">
        <f t="shared" si="98"/>
        <v>0</v>
      </c>
      <c r="M232" s="15">
        <f t="shared" si="98"/>
        <v>0</v>
      </c>
      <c r="N232" s="15">
        <f t="shared" si="98"/>
        <v>0</v>
      </c>
      <c r="O232" s="15">
        <f t="shared" si="98"/>
        <v>0</v>
      </c>
      <c r="P232" s="15">
        <f t="shared" si="98"/>
        <v>0</v>
      </c>
      <c r="Q232" s="15">
        <f t="shared" si="98"/>
        <v>0</v>
      </c>
      <c r="R232" s="15">
        <f t="shared" si="98"/>
        <v>0</v>
      </c>
      <c r="S232" s="15">
        <f t="shared" si="98"/>
        <v>0</v>
      </c>
      <c r="T232" s="15">
        <f t="shared" si="98"/>
        <v>0</v>
      </c>
      <c r="U232" s="15">
        <f t="shared" si="98"/>
        <v>0</v>
      </c>
      <c r="V232" s="15">
        <f t="shared" si="98"/>
        <v>0</v>
      </c>
      <c r="W232" s="15">
        <f t="shared" si="98"/>
        <v>0</v>
      </c>
      <c r="X232" s="15">
        <f t="shared" si="98"/>
        <v>0</v>
      </c>
      <c r="Y232" s="16">
        <f t="shared" si="98"/>
        <v>0</v>
      </c>
      <c r="Z232" s="14">
        <f t="shared" si="96"/>
        <v>0</v>
      </c>
      <c r="AA232" s="17">
        <f t="shared" si="97"/>
        <v>0</v>
      </c>
      <c r="AB232" s="41"/>
    </row>
    <row r="233" spans="1:28" ht="41.25" thickBot="1" x14ac:dyDescent="0.2">
      <c r="A233" s="46" t="s">
        <v>32</v>
      </c>
      <c r="B233" s="35">
        <f>INT(B232*$A228/461*100)/100</f>
        <v>0</v>
      </c>
      <c r="C233" s="36">
        <f t="shared" ref="C233:AA233" si="99">INT(C232*$A228/461*100)/100</f>
        <v>0</v>
      </c>
      <c r="D233" s="36">
        <f t="shared" si="99"/>
        <v>0</v>
      </c>
      <c r="E233" s="36">
        <f t="shared" si="99"/>
        <v>0</v>
      </c>
      <c r="F233" s="36">
        <f t="shared" si="99"/>
        <v>0</v>
      </c>
      <c r="G233" s="36">
        <f t="shared" si="99"/>
        <v>0</v>
      </c>
      <c r="H233" s="36">
        <f t="shared" si="99"/>
        <v>0</v>
      </c>
      <c r="I233" s="36">
        <f t="shared" si="99"/>
        <v>0</v>
      </c>
      <c r="J233" s="36">
        <f t="shared" si="99"/>
        <v>0</v>
      </c>
      <c r="K233" s="36">
        <f t="shared" si="99"/>
        <v>0</v>
      </c>
      <c r="L233" s="36">
        <f t="shared" si="99"/>
        <v>0</v>
      </c>
      <c r="M233" s="36">
        <f t="shared" si="99"/>
        <v>0</v>
      </c>
      <c r="N233" s="36">
        <f t="shared" si="99"/>
        <v>0</v>
      </c>
      <c r="O233" s="36">
        <f t="shared" si="99"/>
        <v>0</v>
      </c>
      <c r="P233" s="36">
        <f t="shared" si="99"/>
        <v>0</v>
      </c>
      <c r="Q233" s="36">
        <f t="shared" si="99"/>
        <v>0</v>
      </c>
      <c r="R233" s="36">
        <f t="shared" si="99"/>
        <v>0</v>
      </c>
      <c r="S233" s="36">
        <f t="shared" si="99"/>
        <v>0</v>
      </c>
      <c r="T233" s="36">
        <f t="shared" si="99"/>
        <v>0</v>
      </c>
      <c r="U233" s="36">
        <f t="shared" si="99"/>
        <v>0</v>
      </c>
      <c r="V233" s="36">
        <f t="shared" si="99"/>
        <v>0</v>
      </c>
      <c r="W233" s="36">
        <f t="shared" si="99"/>
        <v>0</v>
      </c>
      <c r="X233" s="36">
        <f t="shared" si="99"/>
        <v>0</v>
      </c>
      <c r="Y233" s="37">
        <f t="shared" si="99"/>
        <v>0</v>
      </c>
      <c r="Z233" s="38">
        <f t="shared" si="99"/>
        <v>0</v>
      </c>
      <c r="AA233" s="39">
        <f t="shared" si="99"/>
        <v>0</v>
      </c>
      <c r="AB233" s="47" t="s">
        <v>17</v>
      </c>
    </row>
    <row r="234" spans="1:28" x14ac:dyDescent="0.15">
      <c r="A234" s="48" t="s">
        <v>13</v>
      </c>
      <c r="B234" s="31"/>
      <c r="C234" s="22"/>
      <c r="D234" s="22"/>
      <c r="E234" s="22"/>
      <c r="F234" s="22"/>
      <c r="G234" s="22"/>
      <c r="H234" s="22"/>
      <c r="I234" s="22"/>
      <c r="J234" s="22"/>
      <c r="K234" s="22"/>
      <c r="L234" s="22"/>
      <c r="M234" s="22"/>
      <c r="N234" s="22"/>
      <c r="O234" s="22"/>
      <c r="P234" s="22"/>
      <c r="Q234" s="22"/>
      <c r="R234" s="22"/>
      <c r="S234" s="22"/>
      <c r="T234" s="22"/>
      <c r="U234" s="22"/>
      <c r="V234" s="22"/>
      <c r="W234" s="22"/>
      <c r="X234" s="22"/>
      <c r="Y234" s="23"/>
      <c r="Z234" s="24">
        <f>SUM(B234:Y234)</f>
        <v>0</v>
      </c>
      <c r="AA234" s="25">
        <f>SUM(B234:O234)</f>
        <v>0</v>
      </c>
      <c r="AB234" s="41"/>
    </row>
    <row r="235" spans="1:28" ht="14.25" thickBot="1" x14ac:dyDescent="0.2">
      <c r="A235" s="49" t="s">
        <v>14</v>
      </c>
      <c r="B235" s="32"/>
      <c r="C235" s="18"/>
      <c r="D235" s="18"/>
      <c r="E235" s="18"/>
      <c r="F235" s="18"/>
      <c r="G235" s="18"/>
      <c r="H235" s="18"/>
      <c r="I235" s="18"/>
      <c r="J235" s="18"/>
      <c r="K235" s="18"/>
      <c r="L235" s="18"/>
      <c r="M235" s="18"/>
      <c r="N235" s="18"/>
      <c r="O235" s="18"/>
      <c r="P235" s="18"/>
      <c r="Q235" s="18"/>
      <c r="R235" s="18"/>
      <c r="S235" s="18"/>
      <c r="T235" s="18"/>
      <c r="U235" s="18"/>
      <c r="V235" s="18"/>
      <c r="W235" s="18"/>
      <c r="X235" s="18"/>
      <c r="Y235" s="19"/>
      <c r="Z235" s="20">
        <f>SUM(B235:Y235)</f>
        <v>0</v>
      </c>
      <c r="AA235" s="21">
        <f>SUM(B235:O235)</f>
        <v>0</v>
      </c>
      <c r="AB235" s="41"/>
    </row>
    <row r="236" spans="1:28" x14ac:dyDescent="0.15">
      <c r="A236" s="50" t="s">
        <v>15</v>
      </c>
      <c r="B236" s="33">
        <f>SUM(B234:B235)</f>
        <v>0</v>
      </c>
      <c r="C236" s="27">
        <f t="shared" ref="C236:AA236" si="100">SUM(C234:C235)</f>
        <v>0</v>
      </c>
      <c r="D236" s="27">
        <f t="shared" si="100"/>
        <v>0</v>
      </c>
      <c r="E236" s="27">
        <f t="shared" si="100"/>
        <v>0</v>
      </c>
      <c r="F236" s="27">
        <f t="shared" si="100"/>
        <v>0</v>
      </c>
      <c r="G236" s="27">
        <f t="shared" si="100"/>
        <v>0</v>
      </c>
      <c r="H236" s="27">
        <f t="shared" si="100"/>
        <v>0</v>
      </c>
      <c r="I236" s="27">
        <f t="shared" si="100"/>
        <v>0</v>
      </c>
      <c r="J236" s="27">
        <f t="shared" si="100"/>
        <v>0</v>
      </c>
      <c r="K236" s="27">
        <f t="shared" si="100"/>
        <v>0</v>
      </c>
      <c r="L236" s="27">
        <f t="shared" si="100"/>
        <v>0</v>
      </c>
      <c r="M236" s="27">
        <f t="shared" si="100"/>
        <v>0</v>
      </c>
      <c r="N236" s="27">
        <f t="shared" si="100"/>
        <v>0</v>
      </c>
      <c r="O236" s="27">
        <f t="shared" si="100"/>
        <v>0</v>
      </c>
      <c r="P236" s="27">
        <f t="shared" si="100"/>
        <v>0</v>
      </c>
      <c r="Q236" s="27">
        <f t="shared" si="100"/>
        <v>0</v>
      </c>
      <c r="R236" s="27">
        <f t="shared" si="100"/>
        <v>0</v>
      </c>
      <c r="S236" s="27">
        <f t="shared" si="100"/>
        <v>0</v>
      </c>
      <c r="T236" s="27">
        <f t="shared" si="100"/>
        <v>0</v>
      </c>
      <c r="U236" s="27">
        <f t="shared" si="100"/>
        <v>0</v>
      </c>
      <c r="V236" s="27">
        <f t="shared" si="100"/>
        <v>0</v>
      </c>
      <c r="W236" s="27">
        <f t="shared" si="100"/>
        <v>0</v>
      </c>
      <c r="X236" s="27">
        <f t="shared" si="100"/>
        <v>0</v>
      </c>
      <c r="Y236" s="28">
        <f t="shared" si="100"/>
        <v>0</v>
      </c>
      <c r="Z236" s="26">
        <f t="shared" si="100"/>
        <v>0</v>
      </c>
      <c r="AA236" s="29">
        <f t="shared" si="100"/>
        <v>0</v>
      </c>
      <c r="AB236" s="41"/>
    </row>
    <row r="237" spans="1:28" ht="14.25" thickBot="1" x14ac:dyDescent="0.2">
      <c r="A237" s="58" t="s">
        <v>18</v>
      </c>
      <c r="B237" s="59" t="str">
        <f>IF(B232=0,"0",INT(B236/B232*100)/100)</f>
        <v>0</v>
      </c>
      <c r="C237" s="60" t="str">
        <f t="shared" ref="C237:AA237" si="101">IF(C232=0,"0",INT(C236/C232*100)/100)</f>
        <v>0</v>
      </c>
      <c r="D237" s="60" t="str">
        <f t="shared" si="101"/>
        <v>0</v>
      </c>
      <c r="E237" s="60" t="str">
        <f t="shared" si="101"/>
        <v>0</v>
      </c>
      <c r="F237" s="60" t="str">
        <f t="shared" si="101"/>
        <v>0</v>
      </c>
      <c r="G237" s="60" t="str">
        <f t="shared" si="101"/>
        <v>0</v>
      </c>
      <c r="H237" s="60" t="str">
        <f t="shared" si="101"/>
        <v>0</v>
      </c>
      <c r="I237" s="60" t="str">
        <f t="shared" si="101"/>
        <v>0</v>
      </c>
      <c r="J237" s="60" t="str">
        <f t="shared" si="101"/>
        <v>0</v>
      </c>
      <c r="K237" s="60" t="str">
        <f t="shared" si="101"/>
        <v>0</v>
      </c>
      <c r="L237" s="60" t="str">
        <f t="shared" si="101"/>
        <v>0</v>
      </c>
      <c r="M237" s="60" t="str">
        <f t="shared" si="101"/>
        <v>0</v>
      </c>
      <c r="N237" s="60" t="str">
        <f t="shared" si="101"/>
        <v>0</v>
      </c>
      <c r="O237" s="60" t="str">
        <f t="shared" si="101"/>
        <v>0</v>
      </c>
      <c r="P237" s="60" t="str">
        <f t="shared" si="101"/>
        <v>0</v>
      </c>
      <c r="Q237" s="60" t="str">
        <f t="shared" si="101"/>
        <v>0</v>
      </c>
      <c r="R237" s="60" t="str">
        <f t="shared" si="101"/>
        <v>0</v>
      </c>
      <c r="S237" s="60" t="str">
        <f t="shared" si="101"/>
        <v>0</v>
      </c>
      <c r="T237" s="60" t="str">
        <f t="shared" si="101"/>
        <v>0</v>
      </c>
      <c r="U237" s="60" t="str">
        <f t="shared" si="101"/>
        <v>0</v>
      </c>
      <c r="V237" s="60" t="str">
        <f t="shared" si="101"/>
        <v>0</v>
      </c>
      <c r="W237" s="60" t="str">
        <f t="shared" si="101"/>
        <v>0</v>
      </c>
      <c r="X237" s="60" t="str">
        <f t="shared" si="101"/>
        <v>0</v>
      </c>
      <c r="Y237" s="61" t="str">
        <f t="shared" si="101"/>
        <v>0</v>
      </c>
      <c r="Z237" s="62" t="str">
        <f t="shared" si="101"/>
        <v>0</v>
      </c>
      <c r="AA237" s="63" t="str">
        <f t="shared" si="101"/>
        <v>0</v>
      </c>
      <c r="AB237" s="41"/>
    </row>
    <row r="238" spans="1:28" ht="14.25" thickBot="1" x14ac:dyDescent="0.2">
      <c r="A238" s="64" t="s">
        <v>20</v>
      </c>
      <c r="B238" s="65"/>
      <c r="C238" s="65"/>
      <c r="D238" s="65"/>
      <c r="E238" s="65"/>
      <c r="F238" s="65"/>
      <c r="G238" s="65"/>
      <c r="H238" s="65"/>
      <c r="I238" s="65"/>
      <c r="J238" s="65"/>
      <c r="K238" s="65"/>
      <c r="L238" s="65"/>
      <c r="M238" s="65"/>
      <c r="N238" s="65"/>
      <c r="O238" s="65"/>
      <c r="P238" s="65"/>
      <c r="Q238" s="65"/>
      <c r="R238" s="65"/>
      <c r="S238" s="65"/>
      <c r="T238" s="65"/>
      <c r="U238" s="65"/>
      <c r="V238" s="65"/>
      <c r="W238" s="65"/>
      <c r="X238" s="65"/>
      <c r="Y238" s="65"/>
      <c r="Z238" s="65"/>
      <c r="AA238" s="65"/>
      <c r="AB238" s="66"/>
    </row>
    <row r="239" spans="1:28" ht="14.25" thickTop="1" x14ac:dyDescent="0.15">
      <c r="A239" s="67" t="s">
        <v>9</v>
      </c>
      <c r="B239" s="231" t="s">
        <v>1</v>
      </c>
      <c r="C239" s="221"/>
      <c r="D239" s="222"/>
      <c r="E239" s="220" t="s">
        <v>2</v>
      </c>
      <c r="F239" s="221"/>
      <c r="G239" s="222"/>
      <c r="H239" s="220" t="s">
        <v>3</v>
      </c>
      <c r="I239" s="221"/>
      <c r="J239" s="222"/>
      <c r="K239" s="220" t="s">
        <v>12</v>
      </c>
      <c r="L239" s="221"/>
      <c r="M239" s="222"/>
      <c r="N239" s="229" t="s">
        <v>19</v>
      </c>
      <c r="O239" s="221"/>
      <c r="P239" s="221"/>
      <c r="Q239" s="221"/>
      <c r="R239" s="221"/>
      <c r="S239" s="221"/>
      <c r="T239" s="221"/>
      <c r="U239" s="221"/>
      <c r="V239" s="221"/>
      <c r="W239" s="221"/>
      <c r="X239" s="221"/>
      <c r="Y239" s="221"/>
      <c r="Z239" s="221"/>
      <c r="AA239" s="221"/>
      <c r="AB239" s="230"/>
    </row>
    <row r="240" spans="1:28" ht="14.25" thickBot="1" x14ac:dyDescent="0.2">
      <c r="A240" s="70">
        <f>A226+1</f>
        <v>38</v>
      </c>
      <c r="B240" s="224"/>
      <c r="C240" s="224"/>
      <c r="D240" s="225"/>
      <c r="E240" s="223"/>
      <c r="F240" s="224"/>
      <c r="G240" s="225"/>
      <c r="H240" s="223"/>
      <c r="I240" s="224"/>
      <c r="J240" s="225"/>
      <c r="K240" s="223"/>
      <c r="L240" s="224"/>
      <c r="M240" s="225"/>
      <c r="N240" s="226"/>
      <c r="O240" s="227"/>
      <c r="P240" s="227"/>
      <c r="Q240" s="227"/>
      <c r="R240" s="227"/>
      <c r="S240" s="227"/>
      <c r="T240" s="227"/>
      <c r="U240" s="227"/>
      <c r="V240" s="227"/>
      <c r="W240" s="227"/>
      <c r="X240" s="227"/>
      <c r="Y240" s="227"/>
      <c r="Z240" s="227"/>
      <c r="AA240" s="227"/>
      <c r="AB240" s="228"/>
    </row>
    <row r="241" spans="1:28" ht="14.25" thickBot="1" x14ac:dyDescent="0.2">
      <c r="A241" s="34" t="s">
        <v>8</v>
      </c>
      <c r="B241" s="55" t="s">
        <v>4</v>
      </c>
      <c r="C241" s="56"/>
      <c r="D241" s="56"/>
      <c r="E241" s="56"/>
      <c r="F241" s="56"/>
      <c r="G241" s="56"/>
      <c r="H241" s="56"/>
      <c r="I241" s="56"/>
      <c r="J241" s="56"/>
      <c r="K241" s="56"/>
      <c r="L241" s="56"/>
      <c r="M241" s="56"/>
      <c r="N241" s="56"/>
      <c r="O241" s="56"/>
      <c r="P241" s="56"/>
      <c r="Q241" s="56"/>
      <c r="R241" s="56"/>
      <c r="S241" s="56"/>
      <c r="T241" s="56"/>
      <c r="U241" s="56"/>
      <c r="V241" s="56"/>
      <c r="W241" s="56"/>
      <c r="X241" s="56"/>
      <c r="Y241" s="57"/>
      <c r="Z241" s="40"/>
      <c r="AA241" s="40"/>
      <c r="AB241" s="41"/>
    </row>
    <row r="242" spans="1:28" ht="14.25" thickBot="1" x14ac:dyDescent="0.2">
      <c r="A242" s="69"/>
      <c r="B242" s="51">
        <v>0.29166666666666669</v>
      </c>
      <c r="C242" s="52">
        <v>0.33333333333333298</v>
      </c>
      <c r="D242" s="52">
        <v>0.375</v>
      </c>
      <c r="E242" s="52">
        <v>0.41666666666666702</v>
      </c>
      <c r="F242" s="52">
        <v>0.45833333333333298</v>
      </c>
      <c r="G242" s="52">
        <v>0.5</v>
      </c>
      <c r="H242" s="52">
        <v>0.54166666666666696</v>
      </c>
      <c r="I242" s="52">
        <v>0.58333333333333304</v>
      </c>
      <c r="J242" s="52">
        <v>0.625</v>
      </c>
      <c r="K242" s="52">
        <v>0.66666666666666696</v>
      </c>
      <c r="L242" s="52">
        <v>0.70833333333333004</v>
      </c>
      <c r="M242" s="52">
        <v>0.749999999999996</v>
      </c>
      <c r="N242" s="53">
        <v>0.79166666666666297</v>
      </c>
      <c r="O242" s="53">
        <v>0.83333333333333004</v>
      </c>
      <c r="P242" s="53">
        <v>0.874999999999996</v>
      </c>
      <c r="Q242" s="53">
        <v>0.91666666666666297</v>
      </c>
      <c r="R242" s="53">
        <v>0.95833333333333004</v>
      </c>
      <c r="S242" s="53">
        <v>0.999999999999997</v>
      </c>
      <c r="T242" s="53">
        <v>1.0416666666666601</v>
      </c>
      <c r="U242" s="53">
        <v>1.0833333333333299</v>
      </c>
      <c r="V242" s="53">
        <v>1.125</v>
      </c>
      <c r="W242" s="53">
        <v>1.1666666666666601</v>
      </c>
      <c r="X242" s="53">
        <v>1.2083333333333299</v>
      </c>
      <c r="Y242" s="54">
        <v>1.25</v>
      </c>
      <c r="Z242" s="8" t="s">
        <v>11</v>
      </c>
      <c r="AA242" s="9" t="s">
        <v>10</v>
      </c>
      <c r="AB242" s="42"/>
    </row>
    <row r="243" spans="1:28" x14ac:dyDescent="0.15">
      <c r="A243" s="68" t="s">
        <v>6</v>
      </c>
      <c r="B243" s="7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6"/>
      <c r="Z243" s="10">
        <f>SUM(B243:Y243)</f>
        <v>0</v>
      </c>
      <c r="AA243" s="11">
        <f>SUM(B243:O243)</f>
        <v>0</v>
      </c>
      <c r="AB243" s="41"/>
    </row>
    <row r="244" spans="1:28" x14ac:dyDescent="0.15">
      <c r="A244" s="43" t="s">
        <v>5</v>
      </c>
      <c r="B244" s="7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6"/>
      <c r="Z244" s="10">
        <f t="shared" ref="Z244:Z246" si="102">SUM(B244:Y244)</f>
        <v>0</v>
      </c>
      <c r="AA244" s="11">
        <f t="shared" ref="AA244:AA246" si="103">SUM(B244:O244)</f>
        <v>0</v>
      </c>
      <c r="AB244" s="41"/>
    </row>
    <row r="245" spans="1:28" ht="14.25" thickBot="1" x14ac:dyDescent="0.2">
      <c r="A245" s="44" t="s">
        <v>7</v>
      </c>
      <c r="B245" s="4"/>
      <c r="C245" s="2"/>
      <c r="D245" s="2"/>
      <c r="E245" s="2"/>
      <c r="F245" s="2"/>
      <c r="G245" s="2"/>
      <c r="H245" s="2"/>
      <c r="I245" s="2"/>
      <c r="J245" s="2"/>
      <c r="K245" s="2"/>
      <c r="L245" s="2"/>
      <c r="M245" s="2"/>
      <c r="N245" s="2"/>
      <c r="O245" s="2"/>
      <c r="P245" s="2"/>
      <c r="Q245" s="2"/>
      <c r="R245" s="2"/>
      <c r="S245" s="2"/>
      <c r="T245" s="2"/>
      <c r="U245" s="2"/>
      <c r="V245" s="2"/>
      <c r="W245" s="2"/>
      <c r="X245" s="2"/>
      <c r="Y245" s="3"/>
      <c r="Z245" s="12">
        <f t="shared" si="102"/>
        <v>0</v>
      </c>
      <c r="AA245" s="13">
        <f t="shared" si="103"/>
        <v>0</v>
      </c>
      <c r="AB245" s="41"/>
    </row>
    <row r="246" spans="1:28" ht="14.25" thickBot="1" x14ac:dyDescent="0.2">
      <c r="A246" s="45" t="s">
        <v>16</v>
      </c>
      <c r="B246" s="30">
        <f>SUM(B243:B245)</f>
        <v>0</v>
      </c>
      <c r="C246" s="15">
        <f t="shared" ref="C246:Y246" si="104">SUM(C243:C245)</f>
        <v>0</v>
      </c>
      <c r="D246" s="15">
        <f t="shared" si="104"/>
        <v>0</v>
      </c>
      <c r="E246" s="15">
        <f t="shared" si="104"/>
        <v>0</v>
      </c>
      <c r="F246" s="15">
        <f t="shared" si="104"/>
        <v>0</v>
      </c>
      <c r="G246" s="15">
        <f t="shared" si="104"/>
        <v>0</v>
      </c>
      <c r="H246" s="15">
        <f t="shared" si="104"/>
        <v>0</v>
      </c>
      <c r="I246" s="15">
        <f t="shared" si="104"/>
        <v>0</v>
      </c>
      <c r="J246" s="15">
        <f t="shared" si="104"/>
        <v>0</v>
      </c>
      <c r="K246" s="15">
        <f t="shared" si="104"/>
        <v>0</v>
      </c>
      <c r="L246" s="15">
        <f t="shared" si="104"/>
        <v>0</v>
      </c>
      <c r="M246" s="15">
        <f t="shared" si="104"/>
        <v>0</v>
      </c>
      <c r="N246" s="15">
        <f t="shared" si="104"/>
        <v>0</v>
      </c>
      <c r="O246" s="15">
        <f t="shared" si="104"/>
        <v>0</v>
      </c>
      <c r="P246" s="15">
        <f t="shared" si="104"/>
        <v>0</v>
      </c>
      <c r="Q246" s="15">
        <f t="shared" si="104"/>
        <v>0</v>
      </c>
      <c r="R246" s="15">
        <f t="shared" si="104"/>
        <v>0</v>
      </c>
      <c r="S246" s="15">
        <f t="shared" si="104"/>
        <v>0</v>
      </c>
      <c r="T246" s="15">
        <f t="shared" si="104"/>
        <v>0</v>
      </c>
      <c r="U246" s="15">
        <f t="shared" si="104"/>
        <v>0</v>
      </c>
      <c r="V246" s="15">
        <f t="shared" si="104"/>
        <v>0</v>
      </c>
      <c r="W246" s="15">
        <f t="shared" si="104"/>
        <v>0</v>
      </c>
      <c r="X246" s="15">
        <f t="shared" si="104"/>
        <v>0</v>
      </c>
      <c r="Y246" s="16">
        <f t="shared" si="104"/>
        <v>0</v>
      </c>
      <c r="Z246" s="14">
        <f t="shared" si="102"/>
        <v>0</v>
      </c>
      <c r="AA246" s="17">
        <f t="shared" si="103"/>
        <v>0</v>
      </c>
      <c r="AB246" s="41"/>
    </row>
    <row r="247" spans="1:28" ht="41.25" thickBot="1" x14ac:dyDescent="0.2">
      <c r="A247" s="46" t="s">
        <v>32</v>
      </c>
      <c r="B247" s="35">
        <f>INT(B246*$A242/461*100)/100</f>
        <v>0</v>
      </c>
      <c r="C247" s="36">
        <f t="shared" ref="C247:AA247" si="105">INT(C246*$A242/461*100)/100</f>
        <v>0</v>
      </c>
      <c r="D247" s="36">
        <f t="shared" si="105"/>
        <v>0</v>
      </c>
      <c r="E247" s="36">
        <f t="shared" si="105"/>
        <v>0</v>
      </c>
      <c r="F247" s="36">
        <f t="shared" si="105"/>
        <v>0</v>
      </c>
      <c r="G247" s="36">
        <f t="shared" si="105"/>
        <v>0</v>
      </c>
      <c r="H247" s="36">
        <f t="shared" si="105"/>
        <v>0</v>
      </c>
      <c r="I247" s="36">
        <f t="shared" si="105"/>
        <v>0</v>
      </c>
      <c r="J247" s="36">
        <f t="shared" si="105"/>
        <v>0</v>
      </c>
      <c r="K247" s="36">
        <f t="shared" si="105"/>
        <v>0</v>
      </c>
      <c r="L247" s="36">
        <f t="shared" si="105"/>
        <v>0</v>
      </c>
      <c r="M247" s="36">
        <f t="shared" si="105"/>
        <v>0</v>
      </c>
      <c r="N247" s="36">
        <f t="shared" si="105"/>
        <v>0</v>
      </c>
      <c r="O247" s="36">
        <f t="shared" si="105"/>
        <v>0</v>
      </c>
      <c r="P247" s="36">
        <f t="shared" si="105"/>
        <v>0</v>
      </c>
      <c r="Q247" s="36">
        <f t="shared" si="105"/>
        <v>0</v>
      </c>
      <c r="R247" s="36">
        <f t="shared" si="105"/>
        <v>0</v>
      </c>
      <c r="S247" s="36">
        <f t="shared" si="105"/>
        <v>0</v>
      </c>
      <c r="T247" s="36">
        <f t="shared" si="105"/>
        <v>0</v>
      </c>
      <c r="U247" s="36">
        <f t="shared" si="105"/>
        <v>0</v>
      </c>
      <c r="V247" s="36">
        <f t="shared" si="105"/>
        <v>0</v>
      </c>
      <c r="W247" s="36">
        <f t="shared" si="105"/>
        <v>0</v>
      </c>
      <c r="X247" s="36">
        <f t="shared" si="105"/>
        <v>0</v>
      </c>
      <c r="Y247" s="37">
        <f t="shared" si="105"/>
        <v>0</v>
      </c>
      <c r="Z247" s="38">
        <f t="shared" si="105"/>
        <v>0</v>
      </c>
      <c r="AA247" s="39">
        <f t="shared" si="105"/>
        <v>0</v>
      </c>
      <c r="AB247" s="47" t="s">
        <v>17</v>
      </c>
    </row>
    <row r="248" spans="1:28" x14ac:dyDescent="0.15">
      <c r="A248" s="48" t="s">
        <v>13</v>
      </c>
      <c r="B248" s="31"/>
      <c r="C248" s="22"/>
      <c r="D248" s="22"/>
      <c r="E248" s="22"/>
      <c r="F248" s="22"/>
      <c r="G248" s="22"/>
      <c r="H248" s="22"/>
      <c r="I248" s="22"/>
      <c r="J248" s="22"/>
      <c r="K248" s="22"/>
      <c r="L248" s="22"/>
      <c r="M248" s="22"/>
      <c r="N248" s="22"/>
      <c r="O248" s="22"/>
      <c r="P248" s="22"/>
      <c r="Q248" s="22"/>
      <c r="R248" s="22"/>
      <c r="S248" s="22"/>
      <c r="T248" s="22"/>
      <c r="U248" s="22"/>
      <c r="V248" s="22"/>
      <c r="W248" s="22"/>
      <c r="X248" s="22"/>
      <c r="Y248" s="23"/>
      <c r="Z248" s="24">
        <f>SUM(B248:Y248)</f>
        <v>0</v>
      </c>
      <c r="AA248" s="25">
        <f>SUM(B248:O248)</f>
        <v>0</v>
      </c>
      <c r="AB248" s="41"/>
    </row>
    <row r="249" spans="1:28" ht="14.25" thickBot="1" x14ac:dyDescent="0.2">
      <c r="A249" s="49" t="s">
        <v>14</v>
      </c>
      <c r="B249" s="32"/>
      <c r="C249" s="18"/>
      <c r="D249" s="18"/>
      <c r="E249" s="18"/>
      <c r="F249" s="18"/>
      <c r="G249" s="18"/>
      <c r="H249" s="18"/>
      <c r="I249" s="18"/>
      <c r="J249" s="18"/>
      <c r="K249" s="18"/>
      <c r="L249" s="18"/>
      <c r="M249" s="18"/>
      <c r="N249" s="18"/>
      <c r="O249" s="18"/>
      <c r="P249" s="18"/>
      <c r="Q249" s="18"/>
      <c r="R249" s="18"/>
      <c r="S249" s="18"/>
      <c r="T249" s="18"/>
      <c r="U249" s="18"/>
      <c r="V249" s="18"/>
      <c r="W249" s="18"/>
      <c r="X249" s="18"/>
      <c r="Y249" s="19"/>
      <c r="Z249" s="20">
        <f>SUM(B249:Y249)</f>
        <v>0</v>
      </c>
      <c r="AA249" s="21">
        <f>SUM(B249:O249)</f>
        <v>0</v>
      </c>
      <c r="AB249" s="41"/>
    </row>
    <row r="250" spans="1:28" x14ac:dyDescent="0.15">
      <c r="A250" s="50" t="s">
        <v>15</v>
      </c>
      <c r="B250" s="33">
        <f>SUM(B248:B249)</f>
        <v>0</v>
      </c>
      <c r="C250" s="27">
        <f t="shared" ref="C250:AA250" si="106">SUM(C248:C249)</f>
        <v>0</v>
      </c>
      <c r="D250" s="27">
        <f t="shared" si="106"/>
        <v>0</v>
      </c>
      <c r="E250" s="27">
        <f t="shared" si="106"/>
        <v>0</v>
      </c>
      <c r="F250" s="27">
        <f t="shared" si="106"/>
        <v>0</v>
      </c>
      <c r="G250" s="27">
        <f t="shared" si="106"/>
        <v>0</v>
      </c>
      <c r="H250" s="27">
        <f t="shared" si="106"/>
        <v>0</v>
      </c>
      <c r="I250" s="27">
        <f t="shared" si="106"/>
        <v>0</v>
      </c>
      <c r="J250" s="27">
        <f t="shared" si="106"/>
        <v>0</v>
      </c>
      <c r="K250" s="27">
        <f t="shared" si="106"/>
        <v>0</v>
      </c>
      <c r="L250" s="27">
        <f t="shared" si="106"/>
        <v>0</v>
      </c>
      <c r="M250" s="27">
        <f t="shared" si="106"/>
        <v>0</v>
      </c>
      <c r="N250" s="27">
        <f t="shared" si="106"/>
        <v>0</v>
      </c>
      <c r="O250" s="27">
        <f t="shared" si="106"/>
        <v>0</v>
      </c>
      <c r="P250" s="27">
        <f t="shared" si="106"/>
        <v>0</v>
      </c>
      <c r="Q250" s="27">
        <f t="shared" si="106"/>
        <v>0</v>
      </c>
      <c r="R250" s="27">
        <f t="shared" si="106"/>
        <v>0</v>
      </c>
      <c r="S250" s="27">
        <f t="shared" si="106"/>
        <v>0</v>
      </c>
      <c r="T250" s="27">
        <f t="shared" si="106"/>
        <v>0</v>
      </c>
      <c r="U250" s="27">
        <f t="shared" si="106"/>
        <v>0</v>
      </c>
      <c r="V250" s="27">
        <f t="shared" si="106"/>
        <v>0</v>
      </c>
      <c r="W250" s="27">
        <f t="shared" si="106"/>
        <v>0</v>
      </c>
      <c r="X250" s="27">
        <f t="shared" si="106"/>
        <v>0</v>
      </c>
      <c r="Y250" s="28">
        <f t="shared" si="106"/>
        <v>0</v>
      </c>
      <c r="Z250" s="26">
        <f t="shared" si="106"/>
        <v>0</v>
      </c>
      <c r="AA250" s="29">
        <f t="shared" si="106"/>
        <v>0</v>
      </c>
      <c r="AB250" s="41"/>
    </row>
    <row r="251" spans="1:28" ht="14.25" thickBot="1" x14ac:dyDescent="0.2">
      <c r="A251" s="58" t="s">
        <v>18</v>
      </c>
      <c r="B251" s="59" t="str">
        <f>IF(B246=0,"0",INT(B250/B246*100)/100)</f>
        <v>0</v>
      </c>
      <c r="C251" s="60" t="str">
        <f t="shared" ref="C251:AA251" si="107">IF(C246=0,"0",INT(C250/C246*100)/100)</f>
        <v>0</v>
      </c>
      <c r="D251" s="60" t="str">
        <f t="shared" si="107"/>
        <v>0</v>
      </c>
      <c r="E251" s="60" t="str">
        <f t="shared" si="107"/>
        <v>0</v>
      </c>
      <c r="F251" s="60" t="str">
        <f t="shared" si="107"/>
        <v>0</v>
      </c>
      <c r="G251" s="60" t="str">
        <f t="shared" si="107"/>
        <v>0</v>
      </c>
      <c r="H251" s="60" t="str">
        <f t="shared" si="107"/>
        <v>0</v>
      </c>
      <c r="I251" s="60" t="str">
        <f t="shared" si="107"/>
        <v>0</v>
      </c>
      <c r="J251" s="60" t="str">
        <f t="shared" si="107"/>
        <v>0</v>
      </c>
      <c r="K251" s="60" t="str">
        <f t="shared" si="107"/>
        <v>0</v>
      </c>
      <c r="L251" s="60" t="str">
        <f t="shared" si="107"/>
        <v>0</v>
      </c>
      <c r="M251" s="60" t="str">
        <f t="shared" si="107"/>
        <v>0</v>
      </c>
      <c r="N251" s="60" t="str">
        <f t="shared" si="107"/>
        <v>0</v>
      </c>
      <c r="O251" s="60" t="str">
        <f t="shared" si="107"/>
        <v>0</v>
      </c>
      <c r="P251" s="60" t="str">
        <f t="shared" si="107"/>
        <v>0</v>
      </c>
      <c r="Q251" s="60" t="str">
        <f t="shared" si="107"/>
        <v>0</v>
      </c>
      <c r="R251" s="60" t="str">
        <f t="shared" si="107"/>
        <v>0</v>
      </c>
      <c r="S251" s="60" t="str">
        <f t="shared" si="107"/>
        <v>0</v>
      </c>
      <c r="T251" s="60" t="str">
        <f t="shared" si="107"/>
        <v>0</v>
      </c>
      <c r="U251" s="60" t="str">
        <f t="shared" si="107"/>
        <v>0</v>
      </c>
      <c r="V251" s="60" t="str">
        <f t="shared" si="107"/>
        <v>0</v>
      </c>
      <c r="W251" s="60" t="str">
        <f t="shared" si="107"/>
        <v>0</v>
      </c>
      <c r="X251" s="60" t="str">
        <f t="shared" si="107"/>
        <v>0</v>
      </c>
      <c r="Y251" s="61" t="str">
        <f t="shared" si="107"/>
        <v>0</v>
      </c>
      <c r="Z251" s="62" t="str">
        <f t="shared" si="107"/>
        <v>0</v>
      </c>
      <c r="AA251" s="63" t="str">
        <f t="shared" si="107"/>
        <v>0</v>
      </c>
      <c r="AB251" s="41"/>
    </row>
    <row r="252" spans="1:28" ht="14.25" thickBot="1" x14ac:dyDescent="0.2">
      <c r="A252" s="64" t="s">
        <v>20</v>
      </c>
      <c r="B252" s="65"/>
      <c r="C252" s="65"/>
      <c r="D252" s="65"/>
      <c r="E252" s="65"/>
      <c r="F252" s="65"/>
      <c r="G252" s="65"/>
      <c r="H252" s="65"/>
      <c r="I252" s="65"/>
      <c r="J252" s="65"/>
      <c r="K252" s="65"/>
      <c r="L252" s="65"/>
      <c r="M252" s="65"/>
      <c r="N252" s="65"/>
      <c r="O252" s="65"/>
      <c r="P252" s="65"/>
      <c r="Q252" s="65"/>
      <c r="R252" s="65"/>
      <c r="S252" s="65"/>
      <c r="T252" s="65"/>
      <c r="U252" s="65"/>
      <c r="V252" s="65"/>
      <c r="W252" s="65"/>
      <c r="X252" s="65"/>
      <c r="Y252" s="65"/>
      <c r="Z252" s="65"/>
      <c r="AA252" s="65"/>
      <c r="AB252" s="66"/>
    </row>
    <row r="253" spans="1:28" ht="14.25" thickTop="1" x14ac:dyDescent="0.15">
      <c r="A253" s="67" t="s">
        <v>9</v>
      </c>
      <c r="B253" s="231" t="s">
        <v>1</v>
      </c>
      <c r="C253" s="221"/>
      <c r="D253" s="222"/>
      <c r="E253" s="220" t="s">
        <v>2</v>
      </c>
      <c r="F253" s="221"/>
      <c r="G253" s="222"/>
      <c r="H253" s="220" t="s">
        <v>3</v>
      </c>
      <c r="I253" s="221"/>
      <c r="J253" s="222"/>
      <c r="K253" s="220" t="s">
        <v>12</v>
      </c>
      <c r="L253" s="221"/>
      <c r="M253" s="222"/>
      <c r="N253" s="229" t="s">
        <v>19</v>
      </c>
      <c r="O253" s="221"/>
      <c r="P253" s="221"/>
      <c r="Q253" s="221"/>
      <c r="R253" s="221"/>
      <c r="S253" s="221"/>
      <c r="T253" s="221"/>
      <c r="U253" s="221"/>
      <c r="V253" s="221"/>
      <c r="W253" s="221"/>
      <c r="X253" s="221"/>
      <c r="Y253" s="221"/>
      <c r="Z253" s="221"/>
      <c r="AA253" s="221"/>
      <c r="AB253" s="230"/>
    </row>
    <row r="254" spans="1:28" ht="14.25" thickBot="1" x14ac:dyDescent="0.2">
      <c r="A254" s="70">
        <f>A240+1</f>
        <v>39</v>
      </c>
      <c r="B254" s="224"/>
      <c r="C254" s="224"/>
      <c r="D254" s="225"/>
      <c r="E254" s="223"/>
      <c r="F254" s="224"/>
      <c r="G254" s="225"/>
      <c r="H254" s="223"/>
      <c r="I254" s="224"/>
      <c r="J254" s="225"/>
      <c r="K254" s="223"/>
      <c r="L254" s="224"/>
      <c r="M254" s="225"/>
      <c r="N254" s="226"/>
      <c r="O254" s="227"/>
      <c r="P254" s="227"/>
      <c r="Q254" s="227"/>
      <c r="R254" s="227"/>
      <c r="S254" s="227"/>
      <c r="T254" s="227"/>
      <c r="U254" s="227"/>
      <c r="V254" s="227"/>
      <c r="W254" s="227"/>
      <c r="X254" s="227"/>
      <c r="Y254" s="227"/>
      <c r="Z254" s="227"/>
      <c r="AA254" s="227"/>
      <c r="AB254" s="228"/>
    </row>
    <row r="255" spans="1:28" ht="14.25" thickBot="1" x14ac:dyDescent="0.2">
      <c r="A255" s="34" t="s">
        <v>8</v>
      </c>
      <c r="B255" s="55" t="s">
        <v>4</v>
      </c>
      <c r="C255" s="56"/>
      <c r="D255" s="56"/>
      <c r="E255" s="56"/>
      <c r="F255" s="56"/>
      <c r="G255" s="56"/>
      <c r="H255" s="56"/>
      <c r="I255" s="56"/>
      <c r="J255" s="56"/>
      <c r="K255" s="56"/>
      <c r="L255" s="56"/>
      <c r="M255" s="56"/>
      <c r="N255" s="56"/>
      <c r="O255" s="56"/>
      <c r="P255" s="56"/>
      <c r="Q255" s="56"/>
      <c r="R255" s="56"/>
      <c r="S255" s="56"/>
      <c r="T255" s="56"/>
      <c r="U255" s="56"/>
      <c r="V255" s="56"/>
      <c r="W255" s="56"/>
      <c r="X255" s="56"/>
      <c r="Y255" s="57"/>
      <c r="Z255" s="40"/>
      <c r="AA255" s="40"/>
      <c r="AB255" s="41"/>
    </row>
    <row r="256" spans="1:28" ht="14.25" thickBot="1" x14ac:dyDescent="0.2">
      <c r="A256" s="69"/>
      <c r="B256" s="51">
        <v>0.29166666666666669</v>
      </c>
      <c r="C256" s="52">
        <v>0.33333333333333298</v>
      </c>
      <c r="D256" s="52">
        <v>0.375</v>
      </c>
      <c r="E256" s="52">
        <v>0.41666666666666702</v>
      </c>
      <c r="F256" s="52">
        <v>0.45833333333333298</v>
      </c>
      <c r="G256" s="52">
        <v>0.5</v>
      </c>
      <c r="H256" s="52">
        <v>0.54166666666666696</v>
      </c>
      <c r="I256" s="52">
        <v>0.58333333333333304</v>
      </c>
      <c r="J256" s="52">
        <v>0.625</v>
      </c>
      <c r="K256" s="52">
        <v>0.66666666666666696</v>
      </c>
      <c r="L256" s="52">
        <v>0.70833333333333004</v>
      </c>
      <c r="M256" s="52">
        <v>0.749999999999996</v>
      </c>
      <c r="N256" s="53">
        <v>0.79166666666666297</v>
      </c>
      <c r="O256" s="53">
        <v>0.83333333333333004</v>
      </c>
      <c r="P256" s="53">
        <v>0.874999999999996</v>
      </c>
      <c r="Q256" s="53">
        <v>0.91666666666666297</v>
      </c>
      <c r="R256" s="53">
        <v>0.95833333333333004</v>
      </c>
      <c r="S256" s="53">
        <v>0.999999999999997</v>
      </c>
      <c r="T256" s="53">
        <v>1.0416666666666601</v>
      </c>
      <c r="U256" s="53">
        <v>1.0833333333333299</v>
      </c>
      <c r="V256" s="53">
        <v>1.125</v>
      </c>
      <c r="W256" s="53">
        <v>1.1666666666666601</v>
      </c>
      <c r="X256" s="53">
        <v>1.2083333333333299</v>
      </c>
      <c r="Y256" s="54">
        <v>1.25</v>
      </c>
      <c r="Z256" s="8" t="s">
        <v>11</v>
      </c>
      <c r="AA256" s="9" t="s">
        <v>10</v>
      </c>
      <c r="AB256" s="42"/>
    </row>
    <row r="257" spans="1:28" x14ac:dyDescent="0.15">
      <c r="A257" s="68" t="s">
        <v>6</v>
      </c>
      <c r="B257" s="7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6"/>
      <c r="Z257" s="10">
        <f>SUM(B257:Y257)</f>
        <v>0</v>
      </c>
      <c r="AA257" s="11">
        <f>SUM(B257:O257)</f>
        <v>0</v>
      </c>
      <c r="AB257" s="41"/>
    </row>
    <row r="258" spans="1:28" x14ac:dyDescent="0.15">
      <c r="A258" s="43" t="s">
        <v>5</v>
      </c>
      <c r="B258" s="7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6"/>
      <c r="Z258" s="10">
        <f t="shared" ref="Z258:Z260" si="108">SUM(B258:Y258)</f>
        <v>0</v>
      </c>
      <c r="AA258" s="11">
        <f t="shared" ref="AA258:AA260" si="109">SUM(B258:O258)</f>
        <v>0</v>
      </c>
      <c r="AB258" s="41"/>
    </row>
    <row r="259" spans="1:28" ht="14.25" thickBot="1" x14ac:dyDescent="0.2">
      <c r="A259" s="44" t="s">
        <v>7</v>
      </c>
      <c r="B259" s="4"/>
      <c r="C259" s="2"/>
      <c r="D259" s="2"/>
      <c r="E259" s="2"/>
      <c r="F259" s="2"/>
      <c r="G259" s="2"/>
      <c r="H259" s="2"/>
      <c r="I259" s="2"/>
      <c r="J259" s="2"/>
      <c r="K259" s="2"/>
      <c r="L259" s="2"/>
      <c r="M259" s="2"/>
      <c r="N259" s="2"/>
      <c r="O259" s="2"/>
      <c r="P259" s="2"/>
      <c r="Q259" s="2"/>
      <c r="R259" s="2"/>
      <c r="S259" s="2"/>
      <c r="T259" s="2"/>
      <c r="U259" s="2"/>
      <c r="V259" s="2"/>
      <c r="W259" s="2"/>
      <c r="X259" s="2"/>
      <c r="Y259" s="3"/>
      <c r="Z259" s="12">
        <f t="shared" si="108"/>
        <v>0</v>
      </c>
      <c r="AA259" s="13">
        <f t="shared" si="109"/>
        <v>0</v>
      </c>
      <c r="AB259" s="41"/>
    </row>
    <row r="260" spans="1:28" ht="14.25" thickBot="1" x14ac:dyDescent="0.2">
      <c r="A260" s="45" t="s">
        <v>16</v>
      </c>
      <c r="B260" s="30">
        <f>SUM(B257:B259)</f>
        <v>0</v>
      </c>
      <c r="C260" s="15">
        <f t="shared" ref="C260:Y260" si="110">SUM(C257:C259)</f>
        <v>0</v>
      </c>
      <c r="D260" s="15">
        <f t="shared" si="110"/>
        <v>0</v>
      </c>
      <c r="E260" s="15">
        <f t="shared" si="110"/>
        <v>0</v>
      </c>
      <c r="F260" s="15">
        <f t="shared" si="110"/>
        <v>0</v>
      </c>
      <c r="G260" s="15">
        <f t="shared" si="110"/>
        <v>0</v>
      </c>
      <c r="H260" s="15">
        <f t="shared" si="110"/>
        <v>0</v>
      </c>
      <c r="I260" s="15">
        <f t="shared" si="110"/>
        <v>0</v>
      </c>
      <c r="J260" s="15">
        <f t="shared" si="110"/>
        <v>0</v>
      </c>
      <c r="K260" s="15">
        <f t="shared" si="110"/>
        <v>0</v>
      </c>
      <c r="L260" s="15">
        <f t="shared" si="110"/>
        <v>0</v>
      </c>
      <c r="M260" s="15">
        <f t="shared" si="110"/>
        <v>0</v>
      </c>
      <c r="N260" s="15">
        <f t="shared" si="110"/>
        <v>0</v>
      </c>
      <c r="O260" s="15">
        <f t="shared" si="110"/>
        <v>0</v>
      </c>
      <c r="P260" s="15">
        <f t="shared" si="110"/>
        <v>0</v>
      </c>
      <c r="Q260" s="15">
        <f t="shared" si="110"/>
        <v>0</v>
      </c>
      <c r="R260" s="15">
        <f t="shared" si="110"/>
        <v>0</v>
      </c>
      <c r="S260" s="15">
        <f t="shared" si="110"/>
        <v>0</v>
      </c>
      <c r="T260" s="15">
        <f t="shared" si="110"/>
        <v>0</v>
      </c>
      <c r="U260" s="15">
        <f t="shared" si="110"/>
        <v>0</v>
      </c>
      <c r="V260" s="15">
        <f t="shared" si="110"/>
        <v>0</v>
      </c>
      <c r="W260" s="15">
        <f t="shared" si="110"/>
        <v>0</v>
      </c>
      <c r="X260" s="15">
        <f t="shared" si="110"/>
        <v>0</v>
      </c>
      <c r="Y260" s="16">
        <f t="shared" si="110"/>
        <v>0</v>
      </c>
      <c r="Z260" s="14">
        <f t="shared" si="108"/>
        <v>0</v>
      </c>
      <c r="AA260" s="17">
        <f t="shared" si="109"/>
        <v>0</v>
      </c>
      <c r="AB260" s="41"/>
    </row>
    <row r="261" spans="1:28" ht="41.25" thickBot="1" x14ac:dyDescent="0.2">
      <c r="A261" s="46" t="s">
        <v>32</v>
      </c>
      <c r="B261" s="35">
        <f>INT(B260*$A256/461*100)/100</f>
        <v>0</v>
      </c>
      <c r="C261" s="36">
        <f t="shared" ref="C261:AA261" si="111">INT(C260*$A256/461*100)/100</f>
        <v>0</v>
      </c>
      <c r="D261" s="36">
        <f t="shared" si="111"/>
        <v>0</v>
      </c>
      <c r="E261" s="36">
        <f t="shared" si="111"/>
        <v>0</v>
      </c>
      <c r="F261" s="36">
        <f t="shared" si="111"/>
        <v>0</v>
      </c>
      <c r="G261" s="36">
        <f t="shared" si="111"/>
        <v>0</v>
      </c>
      <c r="H261" s="36">
        <f t="shared" si="111"/>
        <v>0</v>
      </c>
      <c r="I261" s="36">
        <f t="shared" si="111"/>
        <v>0</v>
      </c>
      <c r="J261" s="36">
        <f t="shared" si="111"/>
        <v>0</v>
      </c>
      <c r="K261" s="36">
        <f t="shared" si="111"/>
        <v>0</v>
      </c>
      <c r="L261" s="36">
        <f t="shared" si="111"/>
        <v>0</v>
      </c>
      <c r="M261" s="36">
        <f t="shared" si="111"/>
        <v>0</v>
      </c>
      <c r="N261" s="36">
        <f t="shared" si="111"/>
        <v>0</v>
      </c>
      <c r="O261" s="36">
        <f t="shared" si="111"/>
        <v>0</v>
      </c>
      <c r="P261" s="36">
        <f t="shared" si="111"/>
        <v>0</v>
      </c>
      <c r="Q261" s="36">
        <f t="shared" si="111"/>
        <v>0</v>
      </c>
      <c r="R261" s="36">
        <f t="shared" si="111"/>
        <v>0</v>
      </c>
      <c r="S261" s="36">
        <f t="shared" si="111"/>
        <v>0</v>
      </c>
      <c r="T261" s="36">
        <f t="shared" si="111"/>
        <v>0</v>
      </c>
      <c r="U261" s="36">
        <f t="shared" si="111"/>
        <v>0</v>
      </c>
      <c r="V261" s="36">
        <f t="shared" si="111"/>
        <v>0</v>
      </c>
      <c r="W261" s="36">
        <f t="shared" si="111"/>
        <v>0</v>
      </c>
      <c r="X261" s="36">
        <f t="shared" si="111"/>
        <v>0</v>
      </c>
      <c r="Y261" s="37">
        <f t="shared" si="111"/>
        <v>0</v>
      </c>
      <c r="Z261" s="38">
        <f t="shared" si="111"/>
        <v>0</v>
      </c>
      <c r="AA261" s="39">
        <f t="shared" si="111"/>
        <v>0</v>
      </c>
      <c r="AB261" s="47" t="s">
        <v>17</v>
      </c>
    </row>
    <row r="262" spans="1:28" x14ac:dyDescent="0.15">
      <c r="A262" s="48" t="s">
        <v>13</v>
      </c>
      <c r="B262" s="31"/>
      <c r="C262" s="22"/>
      <c r="D262" s="22"/>
      <c r="E262" s="22"/>
      <c r="F262" s="22"/>
      <c r="G262" s="22"/>
      <c r="H262" s="22"/>
      <c r="I262" s="22"/>
      <c r="J262" s="22"/>
      <c r="K262" s="22"/>
      <c r="L262" s="22"/>
      <c r="M262" s="22"/>
      <c r="N262" s="22"/>
      <c r="O262" s="22"/>
      <c r="P262" s="22"/>
      <c r="Q262" s="22"/>
      <c r="R262" s="22"/>
      <c r="S262" s="22"/>
      <c r="T262" s="22"/>
      <c r="U262" s="22"/>
      <c r="V262" s="22"/>
      <c r="W262" s="22"/>
      <c r="X262" s="22"/>
      <c r="Y262" s="23"/>
      <c r="Z262" s="24">
        <f>SUM(B262:Y262)</f>
        <v>0</v>
      </c>
      <c r="AA262" s="25">
        <f>SUM(B262:O262)</f>
        <v>0</v>
      </c>
      <c r="AB262" s="41"/>
    </row>
    <row r="263" spans="1:28" ht="14.25" thickBot="1" x14ac:dyDescent="0.2">
      <c r="A263" s="49" t="s">
        <v>14</v>
      </c>
      <c r="B263" s="32"/>
      <c r="C263" s="18"/>
      <c r="D263" s="18"/>
      <c r="E263" s="18"/>
      <c r="F263" s="18"/>
      <c r="G263" s="18"/>
      <c r="H263" s="18"/>
      <c r="I263" s="18"/>
      <c r="J263" s="18"/>
      <c r="K263" s="18"/>
      <c r="L263" s="18"/>
      <c r="M263" s="18"/>
      <c r="N263" s="18"/>
      <c r="O263" s="18"/>
      <c r="P263" s="18"/>
      <c r="Q263" s="18"/>
      <c r="R263" s="18"/>
      <c r="S263" s="18"/>
      <c r="T263" s="18"/>
      <c r="U263" s="18"/>
      <c r="V263" s="18"/>
      <c r="W263" s="18"/>
      <c r="X263" s="18"/>
      <c r="Y263" s="19"/>
      <c r="Z263" s="20">
        <f>SUM(B263:Y263)</f>
        <v>0</v>
      </c>
      <c r="AA263" s="21">
        <f>SUM(B263:O263)</f>
        <v>0</v>
      </c>
      <c r="AB263" s="41"/>
    </row>
    <row r="264" spans="1:28" x14ac:dyDescent="0.15">
      <c r="A264" s="50" t="s">
        <v>15</v>
      </c>
      <c r="B264" s="33">
        <f>SUM(B262:B263)</f>
        <v>0</v>
      </c>
      <c r="C264" s="27">
        <f t="shared" ref="C264:AA264" si="112">SUM(C262:C263)</f>
        <v>0</v>
      </c>
      <c r="D264" s="27">
        <f t="shared" si="112"/>
        <v>0</v>
      </c>
      <c r="E264" s="27">
        <f t="shared" si="112"/>
        <v>0</v>
      </c>
      <c r="F264" s="27">
        <f t="shared" si="112"/>
        <v>0</v>
      </c>
      <c r="G264" s="27">
        <f t="shared" si="112"/>
        <v>0</v>
      </c>
      <c r="H264" s="27">
        <f t="shared" si="112"/>
        <v>0</v>
      </c>
      <c r="I264" s="27">
        <f t="shared" si="112"/>
        <v>0</v>
      </c>
      <c r="J264" s="27">
        <f t="shared" si="112"/>
        <v>0</v>
      </c>
      <c r="K264" s="27">
        <f t="shared" si="112"/>
        <v>0</v>
      </c>
      <c r="L264" s="27">
        <f t="shared" si="112"/>
        <v>0</v>
      </c>
      <c r="M264" s="27">
        <f t="shared" si="112"/>
        <v>0</v>
      </c>
      <c r="N264" s="27">
        <f t="shared" si="112"/>
        <v>0</v>
      </c>
      <c r="O264" s="27">
        <f t="shared" si="112"/>
        <v>0</v>
      </c>
      <c r="P264" s="27">
        <f t="shared" si="112"/>
        <v>0</v>
      </c>
      <c r="Q264" s="27">
        <f t="shared" si="112"/>
        <v>0</v>
      </c>
      <c r="R264" s="27">
        <f t="shared" si="112"/>
        <v>0</v>
      </c>
      <c r="S264" s="27">
        <f t="shared" si="112"/>
        <v>0</v>
      </c>
      <c r="T264" s="27">
        <f t="shared" si="112"/>
        <v>0</v>
      </c>
      <c r="U264" s="27">
        <f t="shared" si="112"/>
        <v>0</v>
      </c>
      <c r="V264" s="27">
        <f t="shared" si="112"/>
        <v>0</v>
      </c>
      <c r="W264" s="27">
        <f t="shared" si="112"/>
        <v>0</v>
      </c>
      <c r="X264" s="27">
        <f t="shared" si="112"/>
        <v>0</v>
      </c>
      <c r="Y264" s="28">
        <f t="shared" si="112"/>
        <v>0</v>
      </c>
      <c r="Z264" s="26">
        <f t="shared" si="112"/>
        <v>0</v>
      </c>
      <c r="AA264" s="29">
        <f t="shared" si="112"/>
        <v>0</v>
      </c>
      <c r="AB264" s="41"/>
    </row>
    <row r="265" spans="1:28" ht="14.25" thickBot="1" x14ac:dyDescent="0.2">
      <c r="A265" s="58" t="s">
        <v>18</v>
      </c>
      <c r="B265" s="59" t="str">
        <f>IF(B260=0,"0",INT(B264/B260*100)/100)</f>
        <v>0</v>
      </c>
      <c r="C265" s="60" t="str">
        <f t="shared" ref="C265:AA265" si="113">IF(C260=0,"0",INT(C264/C260*100)/100)</f>
        <v>0</v>
      </c>
      <c r="D265" s="60" t="str">
        <f t="shared" si="113"/>
        <v>0</v>
      </c>
      <c r="E265" s="60" t="str">
        <f t="shared" si="113"/>
        <v>0</v>
      </c>
      <c r="F265" s="60" t="str">
        <f t="shared" si="113"/>
        <v>0</v>
      </c>
      <c r="G265" s="60" t="str">
        <f t="shared" si="113"/>
        <v>0</v>
      </c>
      <c r="H265" s="60" t="str">
        <f t="shared" si="113"/>
        <v>0</v>
      </c>
      <c r="I265" s="60" t="str">
        <f t="shared" si="113"/>
        <v>0</v>
      </c>
      <c r="J265" s="60" t="str">
        <f t="shared" si="113"/>
        <v>0</v>
      </c>
      <c r="K265" s="60" t="str">
        <f t="shared" si="113"/>
        <v>0</v>
      </c>
      <c r="L265" s="60" t="str">
        <f t="shared" si="113"/>
        <v>0</v>
      </c>
      <c r="M265" s="60" t="str">
        <f t="shared" si="113"/>
        <v>0</v>
      </c>
      <c r="N265" s="60" t="str">
        <f t="shared" si="113"/>
        <v>0</v>
      </c>
      <c r="O265" s="60" t="str">
        <f t="shared" si="113"/>
        <v>0</v>
      </c>
      <c r="P265" s="60" t="str">
        <f t="shared" si="113"/>
        <v>0</v>
      </c>
      <c r="Q265" s="60" t="str">
        <f t="shared" si="113"/>
        <v>0</v>
      </c>
      <c r="R265" s="60" t="str">
        <f t="shared" si="113"/>
        <v>0</v>
      </c>
      <c r="S265" s="60" t="str">
        <f t="shared" si="113"/>
        <v>0</v>
      </c>
      <c r="T265" s="60" t="str">
        <f t="shared" si="113"/>
        <v>0</v>
      </c>
      <c r="U265" s="60" t="str">
        <f t="shared" si="113"/>
        <v>0</v>
      </c>
      <c r="V265" s="60" t="str">
        <f t="shared" si="113"/>
        <v>0</v>
      </c>
      <c r="W265" s="60" t="str">
        <f t="shared" si="113"/>
        <v>0</v>
      </c>
      <c r="X265" s="60" t="str">
        <f t="shared" si="113"/>
        <v>0</v>
      </c>
      <c r="Y265" s="61" t="str">
        <f t="shared" si="113"/>
        <v>0</v>
      </c>
      <c r="Z265" s="62" t="str">
        <f t="shared" si="113"/>
        <v>0</v>
      </c>
      <c r="AA265" s="63" t="str">
        <f t="shared" si="113"/>
        <v>0</v>
      </c>
      <c r="AB265" s="41"/>
    </row>
    <row r="266" spans="1:28" ht="14.25" thickBot="1" x14ac:dyDescent="0.2">
      <c r="A266" s="64" t="s">
        <v>20</v>
      </c>
      <c r="B266" s="65"/>
      <c r="C266" s="65"/>
      <c r="D266" s="65"/>
      <c r="E266" s="65"/>
      <c r="F266" s="65"/>
      <c r="G266" s="65"/>
      <c r="H266" s="65"/>
      <c r="I266" s="65"/>
      <c r="J266" s="65"/>
      <c r="K266" s="65"/>
      <c r="L266" s="65"/>
      <c r="M266" s="65"/>
      <c r="N266" s="65"/>
      <c r="O266" s="65"/>
      <c r="P266" s="65"/>
      <c r="Q266" s="65"/>
      <c r="R266" s="65"/>
      <c r="S266" s="65"/>
      <c r="T266" s="65"/>
      <c r="U266" s="65"/>
      <c r="V266" s="65"/>
      <c r="W266" s="65"/>
      <c r="X266" s="65"/>
      <c r="Y266" s="65"/>
      <c r="Z266" s="65"/>
      <c r="AA266" s="65"/>
      <c r="AB266" s="66"/>
    </row>
    <row r="267" spans="1:28" ht="14.25" thickTop="1" x14ac:dyDescent="0.15">
      <c r="A267" s="67" t="s">
        <v>9</v>
      </c>
      <c r="B267" s="231" t="s">
        <v>1</v>
      </c>
      <c r="C267" s="221"/>
      <c r="D267" s="222"/>
      <c r="E267" s="220" t="s">
        <v>2</v>
      </c>
      <c r="F267" s="221"/>
      <c r="G267" s="222"/>
      <c r="H267" s="220" t="s">
        <v>3</v>
      </c>
      <c r="I267" s="221"/>
      <c r="J267" s="222"/>
      <c r="K267" s="220" t="s">
        <v>12</v>
      </c>
      <c r="L267" s="221"/>
      <c r="M267" s="222"/>
      <c r="N267" s="229" t="s">
        <v>19</v>
      </c>
      <c r="O267" s="221"/>
      <c r="P267" s="221"/>
      <c r="Q267" s="221"/>
      <c r="R267" s="221"/>
      <c r="S267" s="221"/>
      <c r="T267" s="221"/>
      <c r="U267" s="221"/>
      <c r="V267" s="221"/>
      <c r="W267" s="221"/>
      <c r="X267" s="221"/>
      <c r="Y267" s="221"/>
      <c r="Z267" s="221"/>
      <c r="AA267" s="221"/>
      <c r="AB267" s="230"/>
    </row>
    <row r="268" spans="1:28" ht="14.25" thickBot="1" x14ac:dyDescent="0.2">
      <c r="A268" s="70">
        <f>A254+1</f>
        <v>40</v>
      </c>
      <c r="B268" s="224"/>
      <c r="C268" s="224"/>
      <c r="D268" s="225"/>
      <c r="E268" s="223"/>
      <c r="F268" s="224"/>
      <c r="G268" s="225"/>
      <c r="H268" s="223"/>
      <c r="I268" s="224"/>
      <c r="J268" s="225"/>
      <c r="K268" s="223"/>
      <c r="L268" s="224"/>
      <c r="M268" s="225"/>
      <c r="N268" s="226"/>
      <c r="O268" s="227"/>
      <c r="P268" s="227"/>
      <c r="Q268" s="227"/>
      <c r="R268" s="227"/>
      <c r="S268" s="227"/>
      <c r="T268" s="227"/>
      <c r="U268" s="227"/>
      <c r="V268" s="227"/>
      <c r="W268" s="227"/>
      <c r="X268" s="227"/>
      <c r="Y268" s="227"/>
      <c r="Z268" s="227"/>
      <c r="AA268" s="227"/>
      <c r="AB268" s="228"/>
    </row>
    <row r="269" spans="1:28" ht="14.25" thickBot="1" x14ac:dyDescent="0.2">
      <c r="A269" s="34" t="s">
        <v>8</v>
      </c>
      <c r="B269" s="55" t="s">
        <v>4</v>
      </c>
      <c r="C269" s="56"/>
      <c r="D269" s="56"/>
      <c r="E269" s="56"/>
      <c r="F269" s="56"/>
      <c r="G269" s="56"/>
      <c r="H269" s="56"/>
      <c r="I269" s="56"/>
      <c r="J269" s="56"/>
      <c r="K269" s="56"/>
      <c r="L269" s="56"/>
      <c r="M269" s="56"/>
      <c r="N269" s="56"/>
      <c r="O269" s="56"/>
      <c r="P269" s="56"/>
      <c r="Q269" s="56"/>
      <c r="R269" s="56"/>
      <c r="S269" s="56"/>
      <c r="T269" s="56"/>
      <c r="U269" s="56"/>
      <c r="V269" s="56"/>
      <c r="W269" s="56"/>
      <c r="X269" s="56"/>
      <c r="Y269" s="57"/>
      <c r="Z269" s="40"/>
      <c r="AA269" s="40"/>
      <c r="AB269" s="41"/>
    </row>
    <row r="270" spans="1:28" ht="14.25" thickBot="1" x14ac:dyDescent="0.2">
      <c r="A270" s="69"/>
      <c r="B270" s="51">
        <v>0.29166666666666669</v>
      </c>
      <c r="C270" s="52">
        <v>0.33333333333333298</v>
      </c>
      <c r="D270" s="52">
        <v>0.375</v>
      </c>
      <c r="E270" s="52">
        <v>0.41666666666666702</v>
      </c>
      <c r="F270" s="52">
        <v>0.45833333333333298</v>
      </c>
      <c r="G270" s="52">
        <v>0.5</v>
      </c>
      <c r="H270" s="52">
        <v>0.54166666666666696</v>
      </c>
      <c r="I270" s="52">
        <v>0.58333333333333304</v>
      </c>
      <c r="J270" s="52">
        <v>0.625</v>
      </c>
      <c r="K270" s="52">
        <v>0.66666666666666696</v>
      </c>
      <c r="L270" s="52">
        <v>0.70833333333333004</v>
      </c>
      <c r="M270" s="52">
        <v>0.749999999999996</v>
      </c>
      <c r="N270" s="53">
        <v>0.79166666666666297</v>
      </c>
      <c r="O270" s="53">
        <v>0.83333333333333004</v>
      </c>
      <c r="P270" s="53">
        <v>0.874999999999996</v>
      </c>
      <c r="Q270" s="53">
        <v>0.91666666666666297</v>
      </c>
      <c r="R270" s="53">
        <v>0.95833333333333004</v>
      </c>
      <c r="S270" s="53">
        <v>0.999999999999997</v>
      </c>
      <c r="T270" s="53">
        <v>1.0416666666666601</v>
      </c>
      <c r="U270" s="53">
        <v>1.0833333333333299</v>
      </c>
      <c r="V270" s="53">
        <v>1.125</v>
      </c>
      <c r="W270" s="53">
        <v>1.1666666666666601</v>
      </c>
      <c r="X270" s="53">
        <v>1.2083333333333299</v>
      </c>
      <c r="Y270" s="54">
        <v>1.25</v>
      </c>
      <c r="Z270" s="8" t="s">
        <v>11</v>
      </c>
      <c r="AA270" s="9" t="s">
        <v>10</v>
      </c>
      <c r="AB270" s="42"/>
    </row>
    <row r="271" spans="1:28" x14ac:dyDescent="0.15">
      <c r="A271" s="68" t="s">
        <v>6</v>
      </c>
      <c r="B271" s="7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6"/>
      <c r="Z271" s="10">
        <f>SUM(B271:Y271)</f>
        <v>0</v>
      </c>
      <c r="AA271" s="11">
        <f>SUM(B271:O271)</f>
        <v>0</v>
      </c>
      <c r="AB271" s="41"/>
    </row>
    <row r="272" spans="1:28" x14ac:dyDescent="0.15">
      <c r="A272" s="43" t="s">
        <v>5</v>
      </c>
      <c r="B272" s="7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6"/>
      <c r="Z272" s="10">
        <f t="shared" ref="Z272:Z274" si="114">SUM(B272:Y272)</f>
        <v>0</v>
      </c>
      <c r="AA272" s="11">
        <f t="shared" ref="AA272:AA274" si="115">SUM(B272:O272)</f>
        <v>0</v>
      </c>
      <c r="AB272" s="41"/>
    </row>
    <row r="273" spans="1:28" ht="14.25" thickBot="1" x14ac:dyDescent="0.2">
      <c r="A273" s="44" t="s">
        <v>7</v>
      </c>
      <c r="B273" s="4"/>
      <c r="C273" s="2"/>
      <c r="D273" s="2"/>
      <c r="E273" s="2"/>
      <c r="F273" s="2"/>
      <c r="G273" s="2"/>
      <c r="H273" s="2"/>
      <c r="I273" s="2"/>
      <c r="J273" s="2"/>
      <c r="K273" s="2"/>
      <c r="L273" s="2"/>
      <c r="M273" s="2"/>
      <c r="N273" s="2"/>
      <c r="O273" s="2"/>
      <c r="P273" s="2"/>
      <c r="Q273" s="2"/>
      <c r="R273" s="2"/>
      <c r="S273" s="2"/>
      <c r="T273" s="2"/>
      <c r="U273" s="2"/>
      <c r="V273" s="2"/>
      <c r="W273" s="2"/>
      <c r="X273" s="2"/>
      <c r="Y273" s="3"/>
      <c r="Z273" s="12">
        <f t="shared" si="114"/>
        <v>0</v>
      </c>
      <c r="AA273" s="13">
        <f t="shared" si="115"/>
        <v>0</v>
      </c>
      <c r="AB273" s="41"/>
    </row>
    <row r="274" spans="1:28" ht="14.25" thickBot="1" x14ac:dyDescent="0.2">
      <c r="A274" s="45" t="s">
        <v>16</v>
      </c>
      <c r="B274" s="30">
        <f>SUM(B271:B273)</f>
        <v>0</v>
      </c>
      <c r="C274" s="15">
        <f t="shared" ref="C274:Y274" si="116">SUM(C271:C273)</f>
        <v>0</v>
      </c>
      <c r="D274" s="15">
        <f t="shared" si="116"/>
        <v>0</v>
      </c>
      <c r="E274" s="15">
        <f t="shared" si="116"/>
        <v>0</v>
      </c>
      <c r="F274" s="15">
        <f t="shared" si="116"/>
        <v>0</v>
      </c>
      <c r="G274" s="15">
        <f t="shared" si="116"/>
        <v>0</v>
      </c>
      <c r="H274" s="15">
        <f t="shared" si="116"/>
        <v>0</v>
      </c>
      <c r="I274" s="15">
        <f t="shared" si="116"/>
        <v>0</v>
      </c>
      <c r="J274" s="15">
        <f t="shared" si="116"/>
        <v>0</v>
      </c>
      <c r="K274" s="15">
        <f t="shared" si="116"/>
        <v>0</v>
      </c>
      <c r="L274" s="15">
        <f t="shared" si="116"/>
        <v>0</v>
      </c>
      <c r="M274" s="15">
        <f t="shared" si="116"/>
        <v>0</v>
      </c>
      <c r="N274" s="15">
        <f t="shared" si="116"/>
        <v>0</v>
      </c>
      <c r="O274" s="15">
        <f t="shared" si="116"/>
        <v>0</v>
      </c>
      <c r="P274" s="15">
        <f t="shared" si="116"/>
        <v>0</v>
      </c>
      <c r="Q274" s="15">
        <f t="shared" si="116"/>
        <v>0</v>
      </c>
      <c r="R274" s="15">
        <f t="shared" si="116"/>
        <v>0</v>
      </c>
      <c r="S274" s="15">
        <f t="shared" si="116"/>
        <v>0</v>
      </c>
      <c r="T274" s="15">
        <f t="shared" si="116"/>
        <v>0</v>
      </c>
      <c r="U274" s="15">
        <f t="shared" si="116"/>
        <v>0</v>
      </c>
      <c r="V274" s="15">
        <f t="shared" si="116"/>
        <v>0</v>
      </c>
      <c r="W274" s="15">
        <f t="shared" si="116"/>
        <v>0</v>
      </c>
      <c r="X274" s="15">
        <f t="shared" si="116"/>
        <v>0</v>
      </c>
      <c r="Y274" s="16">
        <f t="shared" si="116"/>
        <v>0</v>
      </c>
      <c r="Z274" s="14">
        <f t="shared" si="114"/>
        <v>0</v>
      </c>
      <c r="AA274" s="17">
        <f t="shared" si="115"/>
        <v>0</v>
      </c>
      <c r="AB274" s="41"/>
    </row>
    <row r="275" spans="1:28" ht="41.25" thickBot="1" x14ac:dyDescent="0.2">
      <c r="A275" s="46" t="s">
        <v>32</v>
      </c>
      <c r="B275" s="35">
        <f>INT(B274*$A270/461*100)/100</f>
        <v>0</v>
      </c>
      <c r="C275" s="36">
        <f t="shared" ref="C275:AA275" si="117">INT(C274*$A270/461*100)/100</f>
        <v>0</v>
      </c>
      <c r="D275" s="36">
        <f t="shared" si="117"/>
        <v>0</v>
      </c>
      <c r="E275" s="36">
        <f t="shared" si="117"/>
        <v>0</v>
      </c>
      <c r="F275" s="36">
        <f t="shared" si="117"/>
        <v>0</v>
      </c>
      <c r="G275" s="36">
        <f t="shared" si="117"/>
        <v>0</v>
      </c>
      <c r="H275" s="36">
        <f t="shared" si="117"/>
        <v>0</v>
      </c>
      <c r="I275" s="36">
        <f t="shared" si="117"/>
        <v>0</v>
      </c>
      <c r="J275" s="36">
        <f t="shared" si="117"/>
        <v>0</v>
      </c>
      <c r="K275" s="36">
        <f t="shared" si="117"/>
        <v>0</v>
      </c>
      <c r="L275" s="36">
        <f t="shared" si="117"/>
        <v>0</v>
      </c>
      <c r="M275" s="36">
        <f t="shared" si="117"/>
        <v>0</v>
      </c>
      <c r="N275" s="36">
        <f t="shared" si="117"/>
        <v>0</v>
      </c>
      <c r="O275" s="36">
        <f t="shared" si="117"/>
        <v>0</v>
      </c>
      <c r="P275" s="36">
        <f t="shared" si="117"/>
        <v>0</v>
      </c>
      <c r="Q275" s="36">
        <f t="shared" si="117"/>
        <v>0</v>
      </c>
      <c r="R275" s="36">
        <f t="shared" si="117"/>
        <v>0</v>
      </c>
      <c r="S275" s="36">
        <f t="shared" si="117"/>
        <v>0</v>
      </c>
      <c r="T275" s="36">
        <f t="shared" si="117"/>
        <v>0</v>
      </c>
      <c r="U275" s="36">
        <f t="shared" si="117"/>
        <v>0</v>
      </c>
      <c r="V275" s="36">
        <f t="shared" si="117"/>
        <v>0</v>
      </c>
      <c r="W275" s="36">
        <f t="shared" si="117"/>
        <v>0</v>
      </c>
      <c r="X275" s="36">
        <f t="shared" si="117"/>
        <v>0</v>
      </c>
      <c r="Y275" s="37">
        <f t="shared" si="117"/>
        <v>0</v>
      </c>
      <c r="Z275" s="38">
        <f t="shared" si="117"/>
        <v>0</v>
      </c>
      <c r="AA275" s="39">
        <f t="shared" si="117"/>
        <v>0</v>
      </c>
      <c r="AB275" s="47" t="s">
        <v>17</v>
      </c>
    </row>
    <row r="276" spans="1:28" x14ac:dyDescent="0.15">
      <c r="A276" s="48" t="s">
        <v>13</v>
      </c>
      <c r="B276" s="31"/>
      <c r="C276" s="22"/>
      <c r="D276" s="22"/>
      <c r="E276" s="22"/>
      <c r="F276" s="22"/>
      <c r="G276" s="22"/>
      <c r="H276" s="22"/>
      <c r="I276" s="22"/>
      <c r="J276" s="22"/>
      <c r="K276" s="22"/>
      <c r="L276" s="22"/>
      <c r="M276" s="22"/>
      <c r="N276" s="22"/>
      <c r="O276" s="22"/>
      <c r="P276" s="22"/>
      <c r="Q276" s="22"/>
      <c r="R276" s="22"/>
      <c r="S276" s="22"/>
      <c r="T276" s="22"/>
      <c r="U276" s="22"/>
      <c r="V276" s="22"/>
      <c r="W276" s="22"/>
      <c r="X276" s="22"/>
      <c r="Y276" s="23"/>
      <c r="Z276" s="24">
        <f>SUM(B276:Y276)</f>
        <v>0</v>
      </c>
      <c r="AA276" s="25">
        <f>SUM(B276:O276)</f>
        <v>0</v>
      </c>
      <c r="AB276" s="41"/>
    </row>
    <row r="277" spans="1:28" ht="14.25" thickBot="1" x14ac:dyDescent="0.2">
      <c r="A277" s="49" t="s">
        <v>14</v>
      </c>
      <c r="B277" s="32"/>
      <c r="C277" s="18"/>
      <c r="D277" s="18"/>
      <c r="E277" s="18"/>
      <c r="F277" s="18"/>
      <c r="G277" s="18"/>
      <c r="H277" s="18"/>
      <c r="I277" s="18"/>
      <c r="J277" s="18"/>
      <c r="K277" s="18"/>
      <c r="L277" s="18"/>
      <c r="M277" s="18"/>
      <c r="N277" s="18"/>
      <c r="O277" s="18"/>
      <c r="P277" s="18"/>
      <c r="Q277" s="18"/>
      <c r="R277" s="18"/>
      <c r="S277" s="18"/>
      <c r="T277" s="18"/>
      <c r="U277" s="18"/>
      <c r="V277" s="18"/>
      <c r="W277" s="18"/>
      <c r="X277" s="18"/>
      <c r="Y277" s="19"/>
      <c r="Z277" s="20">
        <f>SUM(B277:Y277)</f>
        <v>0</v>
      </c>
      <c r="AA277" s="21">
        <f>SUM(B277:O277)</f>
        <v>0</v>
      </c>
      <c r="AB277" s="41"/>
    </row>
    <row r="278" spans="1:28" x14ac:dyDescent="0.15">
      <c r="A278" s="50" t="s">
        <v>15</v>
      </c>
      <c r="B278" s="33">
        <f>SUM(B276:B277)</f>
        <v>0</v>
      </c>
      <c r="C278" s="27">
        <f t="shared" ref="C278:AA278" si="118">SUM(C276:C277)</f>
        <v>0</v>
      </c>
      <c r="D278" s="27">
        <f t="shared" si="118"/>
        <v>0</v>
      </c>
      <c r="E278" s="27">
        <f t="shared" si="118"/>
        <v>0</v>
      </c>
      <c r="F278" s="27">
        <f t="shared" si="118"/>
        <v>0</v>
      </c>
      <c r="G278" s="27">
        <f t="shared" si="118"/>
        <v>0</v>
      </c>
      <c r="H278" s="27">
        <f t="shared" si="118"/>
        <v>0</v>
      </c>
      <c r="I278" s="27">
        <f t="shared" si="118"/>
        <v>0</v>
      </c>
      <c r="J278" s="27">
        <f t="shared" si="118"/>
        <v>0</v>
      </c>
      <c r="K278" s="27">
        <f t="shared" si="118"/>
        <v>0</v>
      </c>
      <c r="L278" s="27">
        <f t="shared" si="118"/>
        <v>0</v>
      </c>
      <c r="M278" s="27">
        <f t="shared" si="118"/>
        <v>0</v>
      </c>
      <c r="N278" s="27">
        <f t="shared" si="118"/>
        <v>0</v>
      </c>
      <c r="O278" s="27">
        <f t="shared" si="118"/>
        <v>0</v>
      </c>
      <c r="P278" s="27">
        <f t="shared" si="118"/>
        <v>0</v>
      </c>
      <c r="Q278" s="27">
        <f t="shared" si="118"/>
        <v>0</v>
      </c>
      <c r="R278" s="27">
        <f t="shared" si="118"/>
        <v>0</v>
      </c>
      <c r="S278" s="27">
        <f t="shared" si="118"/>
        <v>0</v>
      </c>
      <c r="T278" s="27">
        <f t="shared" si="118"/>
        <v>0</v>
      </c>
      <c r="U278" s="27">
        <f t="shared" si="118"/>
        <v>0</v>
      </c>
      <c r="V278" s="27">
        <f t="shared" si="118"/>
        <v>0</v>
      </c>
      <c r="W278" s="27">
        <f t="shared" si="118"/>
        <v>0</v>
      </c>
      <c r="X278" s="27">
        <f t="shared" si="118"/>
        <v>0</v>
      </c>
      <c r="Y278" s="28">
        <f t="shared" si="118"/>
        <v>0</v>
      </c>
      <c r="Z278" s="26">
        <f t="shared" si="118"/>
        <v>0</v>
      </c>
      <c r="AA278" s="29">
        <f t="shared" si="118"/>
        <v>0</v>
      </c>
      <c r="AB278" s="41"/>
    </row>
    <row r="279" spans="1:28" ht="14.25" thickBot="1" x14ac:dyDescent="0.2">
      <c r="A279" s="58" t="s">
        <v>18</v>
      </c>
      <c r="B279" s="59" t="str">
        <f>IF(B274=0,"0",INT(B278/B274*100)/100)</f>
        <v>0</v>
      </c>
      <c r="C279" s="60" t="str">
        <f t="shared" ref="C279:AA279" si="119">IF(C274=0,"0",INT(C278/C274*100)/100)</f>
        <v>0</v>
      </c>
      <c r="D279" s="60" t="str">
        <f t="shared" si="119"/>
        <v>0</v>
      </c>
      <c r="E279" s="60" t="str">
        <f t="shared" si="119"/>
        <v>0</v>
      </c>
      <c r="F279" s="60" t="str">
        <f t="shared" si="119"/>
        <v>0</v>
      </c>
      <c r="G279" s="60" t="str">
        <f t="shared" si="119"/>
        <v>0</v>
      </c>
      <c r="H279" s="60" t="str">
        <f t="shared" si="119"/>
        <v>0</v>
      </c>
      <c r="I279" s="60" t="str">
        <f t="shared" si="119"/>
        <v>0</v>
      </c>
      <c r="J279" s="60" t="str">
        <f t="shared" si="119"/>
        <v>0</v>
      </c>
      <c r="K279" s="60" t="str">
        <f t="shared" si="119"/>
        <v>0</v>
      </c>
      <c r="L279" s="60" t="str">
        <f t="shared" si="119"/>
        <v>0</v>
      </c>
      <c r="M279" s="60" t="str">
        <f t="shared" si="119"/>
        <v>0</v>
      </c>
      <c r="N279" s="60" t="str">
        <f t="shared" si="119"/>
        <v>0</v>
      </c>
      <c r="O279" s="60" t="str">
        <f t="shared" si="119"/>
        <v>0</v>
      </c>
      <c r="P279" s="60" t="str">
        <f t="shared" si="119"/>
        <v>0</v>
      </c>
      <c r="Q279" s="60" t="str">
        <f t="shared" si="119"/>
        <v>0</v>
      </c>
      <c r="R279" s="60" t="str">
        <f t="shared" si="119"/>
        <v>0</v>
      </c>
      <c r="S279" s="60" t="str">
        <f t="shared" si="119"/>
        <v>0</v>
      </c>
      <c r="T279" s="60" t="str">
        <f t="shared" si="119"/>
        <v>0</v>
      </c>
      <c r="U279" s="60" t="str">
        <f t="shared" si="119"/>
        <v>0</v>
      </c>
      <c r="V279" s="60" t="str">
        <f t="shared" si="119"/>
        <v>0</v>
      </c>
      <c r="W279" s="60" t="str">
        <f t="shared" si="119"/>
        <v>0</v>
      </c>
      <c r="X279" s="60" t="str">
        <f t="shared" si="119"/>
        <v>0</v>
      </c>
      <c r="Y279" s="61" t="str">
        <f t="shared" si="119"/>
        <v>0</v>
      </c>
      <c r="Z279" s="62" t="str">
        <f t="shared" si="119"/>
        <v>0</v>
      </c>
      <c r="AA279" s="63" t="str">
        <f t="shared" si="119"/>
        <v>0</v>
      </c>
      <c r="AB279" s="41"/>
    </row>
    <row r="280" spans="1:28" ht="14.25" thickBot="1" x14ac:dyDescent="0.2">
      <c r="A280" s="64" t="s">
        <v>20</v>
      </c>
      <c r="B280" s="65"/>
      <c r="C280" s="65"/>
      <c r="D280" s="65"/>
      <c r="E280" s="65"/>
      <c r="F280" s="65"/>
      <c r="G280" s="65"/>
      <c r="H280" s="65"/>
      <c r="I280" s="65"/>
      <c r="J280" s="65"/>
      <c r="K280" s="65"/>
      <c r="L280" s="65"/>
      <c r="M280" s="65"/>
      <c r="N280" s="65"/>
      <c r="O280" s="65"/>
      <c r="P280" s="65"/>
      <c r="Q280" s="65"/>
      <c r="R280" s="65"/>
      <c r="S280" s="65"/>
      <c r="T280" s="65"/>
      <c r="U280" s="65"/>
      <c r="V280" s="65"/>
      <c r="W280" s="65"/>
      <c r="X280" s="65"/>
      <c r="Y280" s="65"/>
      <c r="Z280" s="65"/>
      <c r="AA280" s="65"/>
      <c r="AB280" s="66"/>
    </row>
    <row r="281" spans="1:28" ht="14.25" thickTop="1" x14ac:dyDescent="0.15"/>
  </sheetData>
  <mergeCells count="200">
    <mergeCell ref="B267:D267"/>
    <mergeCell ref="E267:G267"/>
    <mergeCell ref="H267:J267"/>
    <mergeCell ref="K267:M267"/>
    <mergeCell ref="N267:AB267"/>
    <mergeCell ref="B268:D268"/>
    <mergeCell ref="E268:G268"/>
    <mergeCell ref="H268:J268"/>
    <mergeCell ref="K268:M268"/>
    <mergeCell ref="N268:AB268"/>
    <mergeCell ref="B253:D253"/>
    <mergeCell ref="E253:G253"/>
    <mergeCell ref="H253:J253"/>
    <mergeCell ref="K253:M253"/>
    <mergeCell ref="N253:AB253"/>
    <mergeCell ref="B254:D254"/>
    <mergeCell ref="E254:G254"/>
    <mergeCell ref="H254:J254"/>
    <mergeCell ref="K254:M254"/>
    <mergeCell ref="N254:AB254"/>
    <mergeCell ref="B239:D239"/>
    <mergeCell ref="E239:G239"/>
    <mergeCell ref="H239:J239"/>
    <mergeCell ref="K239:M239"/>
    <mergeCell ref="N239:AB239"/>
    <mergeCell ref="B240:D240"/>
    <mergeCell ref="E240:G240"/>
    <mergeCell ref="H240:J240"/>
    <mergeCell ref="K240:M240"/>
    <mergeCell ref="N240:AB240"/>
    <mergeCell ref="B225:D225"/>
    <mergeCell ref="E225:G225"/>
    <mergeCell ref="H225:J225"/>
    <mergeCell ref="K225:M225"/>
    <mergeCell ref="N225:AB225"/>
    <mergeCell ref="B226:D226"/>
    <mergeCell ref="E226:G226"/>
    <mergeCell ref="H226:J226"/>
    <mergeCell ref="K226:M226"/>
    <mergeCell ref="N226:AB226"/>
    <mergeCell ref="B211:D211"/>
    <mergeCell ref="E211:G211"/>
    <mergeCell ref="H211:J211"/>
    <mergeCell ref="K211:M211"/>
    <mergeCell ref="N211:AB211"/>
    <mergeCell ref="B212:D212"/>
    <mergeCell ref="E212:G212"/>
    <mergeCell ref="H212:J212"/>
    <mergeCell ref="K212:M212"/>
    <mergeCell ref="N212:AB212"/>
    <mergeCell ref="B197:D197"/>
    <mergeCell ref="E197:G197"/>
    <mergeCell ref="H197:J197"/>
    <mergeCell ref="K197:M197"/>
    <mergeCell ref="N197:AB197"/>
    <mergeCell ref="B198:D198"/>
    <mergeCell ref="E198:G198"/>
    <mergeCell ref="H198:J198"/>
    <mergeCell ref="K198:M198"/>
    <mergeCell ref="N198:AB198"/>
    <mergeCell ref="B183:D183"/>
    <mergeCell ref="E183:G183"/>
    <mergeCell ref="H183:J183"/>
    <mergeCell ref="K183:M183"/>
    <mergeCell ref="N183:AB183"/>
    <mergeCell ref="B184:D184"/>
    <mergeCell ref="E184:G184"/>
    <mergeCell ref="H184:J184"/>
    <mergeCell ref="K184:M184"/>
    <mergeCell ref="N184:AB184"/>
    <mergeCell ref="B169:D169"/>
    <mergeCell ref="E169:G169"/>
    <mergeCell ref="H169:J169"/>
    <mergeCell ref="K169:M169"/>
    <mergeCell ref="N169:AB169"/>
    <mergeCell ref="B170:D170"/>
    <mergeCell ref="E170:G170"/>
    <mergeCell ref="H170:J170"/>
    <mergeCell ref="K170:M170"/>
    <mergeCell ref="N170:AB170"/>
    <mergeCell ref="B155:D155"/>
    <mergeCell ref="E155:G155"/>
    <mergeCell ref="H155:J155"/>
    <mergeCell ref="K155:M155"/>
    <mergeCell ref="N155:AB155"/>
    <mergeCell ref="B156:D156"/>
    <mergeCell ref="E156:G156"/>
    <mergeCell ref="H156:J156"/>
    <mergeCell ref="K156:M156"/>
    <mergeCell ref="N156:AB156"/>
    <mergeCell ref="B141:D141"/>
    <mergeCell ref="E141:G141"/>
    <mergeCell ref="H141:J141"/>
    <mergeCell ref="K141:M141"/>
    <mergeCell ref="N141:AB141"/>
    <mergeCell ref="B142:D142"/>
    <mergeCell ref="E142:G142"/>
    <mergeCell ref="H142:J142"/>
    <mergeCell ref="K142:M142"/>
    <mergeCell ref="N142:AB142"/>
    <mergeCell ref="B127:D127"/>
    <mergeCell ref="E127:G127"/>
    <mergeCell ref="H127:J127"/>
    <mergeCell ref="K127:M127"/>
    <mergeCell ref="N127:AB127"/>
    <mergeCell ref="B128:D128"/>
    <mergeCell ref="E128:G128"/>
    <mergeCell ref="H128:J128"/>
    <mergeCell ref="K128:M128"/>
    <mergeCell ref="N128:AB128"/>
    <mergeCell ref="B113:D113"/>
    <mergeCell ref="E113:G113"/>
    <mergeCell ref="H113:J113"/>
    <mergeCell ref="K113:M113"/>
    <mergeCell ref="N113:AB113"/>
    <mergeCell ref="B114:D114"/>
    <mergeCell ref="E114:G114"/>
    <mergeCell ref="H114:J114"/>
    <mergeCell ref="K114:M114"/>
    <mergeCell ref="N114:AB114"/>
    <mergeCell ref="B99:D99"/>
    <mergeCell ref="E99:G99"/>
    <mergeCell ref="H99:J99"/>
    <mergeCell ref="K99:M99"/>
    <mergeCell ref="N99:AB99"/>
    <mergeCell ref="B100:D100"/>
    <mergeCell ref="E100:G100"/>
    <mergeCell ref="H100:J100"/>
    <mergeCell ref="K100:M100"/>
    <mergeCell ref="N100:AB100"/>
    <mergeCell ref="B85:D85"/>
    <mergeCell ref="E85:G85"/>
    <mergeCell ref="H85:J85"/>
    <mergeCell ref="K85:M85"/>
    <mergeCell ref="N85:AB85"/>
    <mergeCell ref="B86:D86"/>
    <mergeCell ref="E86:G86"/>
    <mergeCell ref="H86:J86"/>
    <mergeCell ref="K86:M86"/>
    <mergeCell ref="N86:AB86"/>
    <mergeCell ref="B71:D71"/>
    <mergeCell ref="E71:G71"/>
    <mergeCell ref="H71:J71"/>
    <mergeCell ref="K71:M71"/>
    <mergeCell ref="N71:AB71"/>
    <mergeCell ref="B72:D72"/>
    <mergeCell ref="E72:G72"/>
    <mergeCell ref="H72:J72"/>
    <mergeCell ref="K72:M72"/>
    <mergeCell ref="N72:AB72"/>
    <mergeCell ref="B57:D57"/>
    <mergeCell ref="E57:G57"/>
    <mergeCell ref="H57:J57"/>
    <mergeCell ref="K57:M57"/>
    <mergeCell ref="N57:AB57"/>
    <mergeCell ref="B58:D58"/>
    <mergeCell ref="E58:G58"/>
    <mergeCell ref="H58:J58"/>
    <mergeCell ref="K58:M58"/>
    <mergeCell ref="N58:AB58"/>
    <mergeCell ref="B43:D43"/>
    <mergeCell ref="E43:G43"/>
    <mergeCell ref="H43:J43"/>
    <mergeCell ref="K43:M43"/>
    <mergeCell ref="N43:AB43"/>
    <mergeCell ref="B44:D44"/>
    <mergeCell ref="E44:G44"/>
    <mergeCell ref="H44:J44"/>
    <mergeCell ref="K44:M44"/>
    <mergeCell ref="N44:AB44"/>
    <mergeCell ref="B29:D29"/>
    <mergeCell ref="E29:G29"/>
    <mergeCell ref="H29:J29"/>
    <mergeCell ref="K29:M29"/>
    <mergeCell ref="N29:AB29"/>
    <mergeCell ref="B30:D30"/>
    <mergeCell ref="E30:G30"/>
    <mergeCell ref="H30:J30"/>
    <mergeCell ref="K30:M30"/>
    <mergeCell ref="N30:AB30"/>
    <mergeCell ref="B15:D15"/>
    <mergeCell ref="E15:G15"/>
    <mergeCell ref="H15:J15"/>
    <mergeCell ref="K15:M15"/>
    <mergeCell ref="N15:AB15"/>
    <mergeCell ref="B16:D16"/>
    <mergeCell ref="E16:G16"/>
    <mergeCell ref="H16:J16"/>
    <mergeCell ref="K16:M16"/>
    <mergeCell ref="N16:AB16"/>
    <mergeCell ref="B1:D1"/>
    <mergeCell ref="E1:G1"/>
    <mergeCell ref="H1:J1"/>
    <mergeCell ref="K1:M1"/>
    <mergeCell ref="N1:AB1"/>
    <mergeCell ref="B2:D2"/>
    <mergeCell ref="E2:G2"/>
    <mergeCell ref="H2:J2"/>
    <mergeCell ref="K2:M2"/>
    <mergeCell ref="N2:AB2"/>
  </mergeCells>
  <phoneticPr fontId="1"/>
  <pageMargins left="0.7" right="0.7" top="0.75" bottom="0.75" header="0.3" footer="0.3"/>
  <ignoredErrors>
    <ignoredError sqref="B8:AB8 B10:AB22 B24:AB36 B23:Y23 AB23 B38:AB50 B37:Y37 AB37 B52:AB64 B51:Y51 AB51 B66:AB78 B65:Y65 AB65 B80:AB92 B79:Y79 AB79 B94:AB106 B93:Y93 AB93 B108:AB120 B107:Y107 AB107 B122:AB134 B121:Y121 AB121 B136:AB148 B135:Y135 AB135 B150:AB162 B149:Y149 AB149 B164:AB176 B163:Y163 AB163 B178:AB190 B177:Y177 AB177 B192:AB204 B191:Y191 AB191 B206:AB218 B205:Y205 AB205 B220:AB232 B219:Y219 AB219 B234:AB246 B233:Y233 AB233 B248:AB260 B247:Y247 AB247 B262:AB274 B261:Y261 AB261 B275:Y275 AB275" formulaRange="1"/>
    <ignoredError sqref="Z23:AA23 Z37:AA37 Z51:AA51 Z65:AA65 Z79:AA79 Z93:AA93 Z107:AA107 Z121:AA121 Z135:AA135 Z149:AA149 Z163:AA163 Z177:AA177 Z191:AA191 Z205:AA205 Z219:AA219 Z233:AA233 Z247:AA247 Z261:AA261 Z275:AA275" formula="1" formulaRange="1"/>
    <ignoredError sqref="Z9:AA9" formula="1"/>
  </ignoredError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281"/>
  <sheetViews>
    <sheetView zoomScale="77" zoomScaleNormal="77" workbookViewId="0">
      <selection activeCell="W286" sqref="W286"/>
    </sheetView>
  </sheetViews>
  <sheetFormatPr defaultRowHeight="13.5" x14ac:dyDescent="0.15"/>
  <cols>
    <col min="1" max="1" width="15" customWidth="1"/>
    <col min="2" max="21" width="6.875" customWidth="1"/>
    <col min="22" max="25" width="7.625" customWidth="1"/>
    <col min="26" max="26" width="10.625" customWidth="1"/>
    <col min="27" max="27" width="11.125" customWidth="1"/>
  </cols>
  <sheetData>
    <row r="1" spans="1:28" ht="14.25" thickTop="1" x14ac:dyDescent="0.15">
      <c r="A1" s="67" t="s">
        <v>9</v>
      </c>
      <c r="B1" s="231" t="s">
        <v>1</v>
      </c>
      <c r="C1" s="221"/>
      <c r="D1" s="222"/>
      <c r="E1" s="220" t="s">
        <v>2</v>
      </c>
      <c r="F1" s="221"/>
      <c r="G1" s="222"/>
      <c r="H1" s="220" t="s">
        <v>3</v>
      </c>
      <c r="I1" s="221"/>
      <c r="J1" s="222"/>
      <c r="K1" s="220" t="s">
        <v>12</v>
      </c>
      <c r="L1" s="221"/>
      <c r="M1" s="222"/>
      <c r="N1" s="229" t="s">
        <v>19</v>
      </c>
      <c r="O1" s="221"/>
      <c r="P1" s="221"/>
      <c r="Q1" s="221"/>
      <c r="R1" s="221"/>
      <c r="S1" s="221"/>
      <c r="T1" s="221"/>
      <c r="U1" s="221"/>
      <c r="V1" s="221"/>
      <c r="W1" s="221"/>
      <c r="X1" s="221"/>
      <c r="Y1" s="221"/>
      <c r="Z1" s="221"/>
      <c r="AA1" s="221"/>
      <c r="AB1" s="230"/>
    </row>
    <row r="2" spans="1:28" ht="14.25" thickBot="1" x14ac:dyDescent="0.2">
      <c r="A2" s="70">
        <v>1001</v>
      </c>
      <c r="B2" s="224"/>
      <c r="C2" s="224"/>
      <c r="D2" s="225"/>
      <c r="E2" s="223"/>
      <c r="F2" s="224"/>
      <c r="G2" s="225"/>
      <c r="H2" s="223"/>
      <c r="I2" s="224"/>
      <c r="J2" s="225"/>
      <c r="K2" s="223"/>
      <c r="L2" s="224"/>
      <c r="M2" s="225"/>
      <c r="N2" s="226"/>
      <c r="O2" s="227"/>
      <c r="P2" s="227"/>
      <c r="Q2" s="227"/>
      <c r="R2" s="227"/>
      <c r="S2" s="227"/>
      <c r="T2" s="227"/>
      <c r="U2" s="227"/>
      <c r="V2" s="227"/>
      <c r="W2" s="227"/>
      <c r="X2" s="227"/>
      <c r="Y2" s="227"/>
      <c r="Z2" s="227"/>
      <c r="AA2" s="227"/>
      <c r="AB2" s="228"/>
    </row>
    <row r="3" spans="1:28" ht="14.25" thickBot="1" x14ac:dyDescent="0.2">
      <c r="A3" s="34" t="s">
        <v>8</v>
      </c>
      <c r="B3" s="55" t="s">
        <v>4</v>
      </c>
      <c r="C3" s="56"/>
      <c r="D3" s="56"/>
      <c r="E3" s="56"/>
      <c r="F3" s="56"/>
      <c r="G3" s="56"/>
      <c r="H3" s="56"/>
      <c r="I3" s="56"/>
      <c r="J3" s="56"/>
      <c r="K3" s="56"/>
      <c r="L3" s="56"/>
      <c r="M3" s="56"/>
      <c r="N3" s="56"/>
      <c r="O3" s="56"/>
      <c r="P3" s="56"/>
      <c r="Q3" s="56"/>
      <c r="R3" s="56"/>
      <c r="S3" s="56"/>
      <c r="T3" s="56"/>
      <c r="U3" s="56"/>
      <c r="V3" s="56"/>
      <c r="W3" s="56"/>
      <c r="X3" s="56"/>
      <c r="Y3" s="57"/>
      <c r="Z3" s="40"/>
      <c r="AA3" s="40"/>
      <c r="AB3" s="41"/>
    </row>
    <row r="4" spans="1:28" ht="14.25" thickBot="1" x14ac:dyDescent="0.2">
      <c r="A4" s="69"/>
      <c r="B4" s="51">
        <v>0.29166666666666669</v>
      </c>
      <c r="C4" s="52">
        <v>0.33333333333333298</v>
      </c>
      <c r="D4" s="52">
        <v>0.375</v>
      </c>
      <c r="E4" s="52">
        <v>0.41666666666666702</v>
      </c>
      <c r="F4" s="52">
        <v>0.45833333333333298</v>
      </c>
      <c r="G4" s="52">
        <v>0.5</v>
      </c>
      <c r="H4" s="52">
        <v>0.54166666666666696</v>
      </c>
      <c r="I4" s="52">
        <v>0.58333333333333304</v>
      </c>
      <c r="J4" s="52">
        <v>0.625</v>
      </c>
      <c r="K4" s="52">
        <v>0.66666666666666696</v>
      </c>
      <c r="L4" s="52">
        <v>0.70833333333333004</v>
      </c>
      <c r="M4" s="52">
        <v>0.749999999999996</v>
      </c>
      <c r="N4" s="53">
        <v>0.79166666666666297</v>
      </c>
      <c r="O4" s="53">
        <v>0.83333333333333004</v>
      </c>
      <c r="P4" s="53">
        <v>0.874999999999996</v>
      </c>
      <c r="Q4" s="53">
        <v>0.91666666666666297</v>
      </c>
      <c r="R4" s="53">
        <v>0.95833333333333004</v>
      </c>
      <c r="S4" s="53">
        <v>0.999999999999997</v>
      </c>
      <c r="T4" s="53">
        <v>1.0416666666666601</v>
      </c>
      <c r="U4" s="53">
        <v>1.0833333333333299</v>
      </c>
      <c r="V4" s="53">
        <v>1.125</v>
      </c>
      <c r="W4" s="53">
        <v>1.1666666666666601</v>
      </c>
      <c r="X4" s="53">
        <v>1.2083333333333299</v>
      </c>
      <c r="Y4" s="54">
        <v>1.25</v>
      </c>
      <c r="Z4" s="8" t="s">
        <v>11</v>
      </c>
      <c r="AA4" s="9" t="s">
        <v>10</v>
      </c>
      <c r="AB4" s="42"/>
    </row>
    <row r="5" spans="1:28" x14ac:dyDescent="0.15">
      <c r="A5" s="68" t="s">
        <v>6</v>
      </c>
      <c r="B5" s="7"/>
      <c r="C5" s="5"/>
      <c r="D5" s="5"/>
      <c r="E5" s="5"/>
      <c r="F5" s="5"/>
      <c r="G5" s="5"/>
      <c r="H5" s="5"/>
      <c r="I5" s="5"/>
      <c r="J5" s="5"/>
      <c r="K5" s="5"/>
      <c r="L5" s="5"/>
      <c r="M5" s="5"/>
      <c r="N5" s="5"/>
      <c r="O5" s="5"/>
      <c r="P5" s="5"/>
      <c r="Q5" s="5"/>
      <c r="R5" s="5"/>
      <c r="S5" s="5"/>
      <c r="T5" s="5"/>
      <c r="U5" s="5"/>
      <c r="V5" s="5"/>
      <c r="W5" s="5"/>
      <c r="X5" s="5"/>
      <c r="Y5" s="6"/>
      <c r="Z5" s="10">
        <f>SUM(B5:Y5)</f>
        <v>0</v>
      </c>
      <c r="AA5" s="11">
        <f>SUM(B5:O5)</f>
        <v>0</v>
      </c>
      <c r="AB5" s="41"/>
    </row>
    <row r="6" spans="1:28" x14ac:dyDescent="0.15">
      <c r="A6" s="43" t="s">
        <v>5</v>
      </c>
      <c r="B6" s="7"/>
      <c r="C6" s="5"/>
      <c r="D6" s="5"/>
      <c r="E6" s="5"/>
      <c r="F6" s="5"/>
      <c r="G6" s="5"/>
      <c r="H6" s="5"/>
      <c r="I6" s="5"/>
      <c r="J6" s="5"/>
      <c r="K6" s="5"/>
      <c r="L6" s="5"/>
      <c r="M6" s="5"/>
      <c r="N6" s="5"/>
      <c r="O6" s="5"/>
      <c r="P6" s="5"/>
      <c r="Q6" s="5"/>
      <c r="R6" s="5"/>
      <c r="S6" s="5"/>
      <c r="T6" s="5"/>
      <c r="U6" s="5"/>
      <c r="V6" s="5"/>
      <c r="W6" s="5"/>
      <c r="X6" s="5"/>
      <c r="Y6" s="6"/>
      <c r="Z6" s="10">
        <f t="shared" ref="Z6:Z8" si="0">SUM(B6:Y6)</f>
        <v>0</v>
      </c>
      <c r="AA6" s="11">
        <f t="shared" ref="AA6:AA8" si="1">SUM(B6:O6)</f>
        <v>0</v>
      </c>
      <c r="AB6" s="41"/>
    </row>
    <row r="7" spans="1:28" ht="14.25" thickBot="1" x14ac:dyDescent="0.2">
      <c r="A7" s="44" t="s">
        <v>7</v>
      </c>
      <c r="B7" s="4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3"/>
      <c r="Z7" s="12">
        <f t="shared" si="0"/>
        <v>0</v>
      </c>
      <c r="AA7" s="13">
        <f t="shared" si="1"/>
        <v>0</v>
      </c>
      <c r="AB7" s="41"/>
    </row>
    <row r="8" spans="1:28" ht="14.25" thickBot="1" x14ac:dyDescent="0.2">
      <c r="A8" s="45" t="s">
        <v>16</v>
      </c>
      <c r="B8" s="30">
        <f>SUM(B5:B7)</f>
        <v>0</v>
      </c>
      <c r="C8" s="15">
        <f t="shared" ref="C8:Y8" si="2">SUM(C5:C7)</f>
        <v>0</v>
      </c>
      <c r="D8" s="15">
        <f t="shared" si="2"/>
        <v>0</v>
      </c>
      <c r="E8" s="15">
        <f t="shared" si="2"/>
        <v>0</v>
      </c>
      <c r="F8" s="15">
        <f t="shared" si="2"/>
        <v>0</v>
      </c>
      <c r="G8" s="15">
        <f t="shared" si="2"/>
        <v>0</v>
      </c>
      <c r="H8" s="15">
        <f t="shared" si="2"/>
        <v>0</v>
      </c>
      <c r="I8" s="15">
        <f t="shared" si="2"/>
        <v>0</v>
      </c>
      <c r="J8" s="15">
        <f t="shared" si="2"/>
        <v>0</v>
      </c>
      <c r="K8" s="15">
        <f t="shared" si="2"/>
        <v>0</v>
      </c>
      <c r="L8" s="15">
        <f t="shared" si="2"/>
        <v>0</v>
      </c>
      <c r="M8" s="15">
        <f t="shared" si="2"/>
        <v>0</v>
      </c>
      <c r="N8" s="15">
        <f t="shared" si="2"/>
        <v>0</v>
      </c>
      <c r="O8" s="15">
        <f t="shared" si="2"/>
        <v>0</v>
      </c>
      <c r="P8" s="15">
        <f t="shared" si="2"/>
        <v>0</v>
      </c>
      <c r="Q8" s="15">
        <f t="shared" si="2"/>
        <v>0</v>
      </c>
      <c r="R8" s="15">
        <f t="shared" si="2"/>
        <v>0</v>
      </c>
      <c r="S8" s="15">
        <f t="shared" si="2"/>
        <v>0</v>
      </c>
      <c r="T8" s="15">
        <f t="shared" si="2"/>
        <v>0</v>
      </c>
      <c r="U8" s="15">
        <f t="shared" si="2"/>
        <v>0</v>
      </c>
      <c r="V8" s="15">
        <f t="shared" si="2"/>
        <v>0</v>
      </c>
      <c r="W8" s="15">
        <f t="shared" si="2"/>
        <v>0</v>
      </c>
      <c r="X8" s="15">
        <f t="shared" si="2"/>
        <v>0</v>
      </c>
      <c r="Y8" s="16">
        <f t="shared" si="2"/>
        <v>0</v>
      </c>
      <c r="Z8" s="14">
        <f t="shared" si="0"/>
        <v>0</v>
      </c>
      <c r="AA8" s="17">
        <f t="shared" si="1"/>
        <v>0</v>
      </c>
      <c r="AB8" s="41"/>
    </row>
    <row r="9" spans="1:28" ht="41.25" thickBot="1" x14ac:dyDescent="0.2">
      <c r="A9" s="46" t="s">
        <v>32</v>
      </c>
      <c r="B9" s="35">
        <f>IF(A$4="",0,INT(B8*$A4/461*100)/100)</f>
        <v>0</v>
      </c>
      <c r="C9" s="36">
        <f t="shared" ref="C9:AA9" si="3">IF(B$4="",0,INT(C8*$A4/461*100)/100)</f>
        <v>0</v>
      </c>
      <c r="D9" s="36">
        <f t="shared" si="3"/>
        <v>0</v>
      </c>
      <c r="E9" s="36">
        <f t="shared" si="3"/>
        <v>0</v>
      </c>
      <c r="F9" s="36">
        <f t="shared" si="3"/>
        <v>0</v>
      </c>
      <c r="G9" s="36">
        <f t="shared" si="3"/>
        <v>0</v>
      </c>
      <c r="H9" s="36">
        <f t="shared" si="3"/>
        <v>0</v>
      </c>
      <c r="I9" s="36">
        <f t="shared" si="3"/>
        <v>0</v>
      </c>
      <c r="J9" s="36">
        <f t="shared" si="3"/>
        <v>0</v>
      </c>
      <c r="K9" s="36">
        <f t="shared" si="3"/>
        <v>0</v>
      </c>
      <c r="L9" s="36">
        <f t="shared" si="3"/>
        <v>0</v>
      </c>
      <c r="M9" s="36">
        <f t="shared" si="3"/>
        <v>0</v>
      </c>
      <c r="N9" s="36">
        <f t="shared" si="3"/>
        <v>0</v>
      </c>
      <c r="O9" s="36">
        <f t="shared" si="3"/>
        <v>0</v>
      </c>
      <c r="P9" s="36">
        <f t="shared" si="3"/>
        <v>0</v>
      </c>
      <c r="Q9" s="36">
        <f t="shared" si="3"/>
        <v>0</v>
      </c>
      <c r="R9" s="36">
        <f t="shared" si="3"/>
        <v>0</v>
      </c>
      <c r="S9" s="36">
        <f t="shared" si="3"/>
        <v>0</v>
      </c>
      <c r="T9" s="36">
        <f t="shared" si="3"/>
        <v>0</v>
      </c>
      <c r="U9" s="36">
        <f t="shared" si="3"/>
        <v>0</v>
      </c>
      <c r="V9" s="36">
        <f t="shared" si="3"/>
        <v>0</v>
      </c>
      <c r="W9" s="36">
        <f t="shared" si="3"/>
        <v>0</v>
      </c>
      <c r="X9" s="36">
        <f t="shared" si="3"/>
        <v>0</v>
      </c>
      <c r="Y9" s="37">
        <f t="shared" si="3"/>
        <v>0</v>
      </c>
      <c r="Z9" s="38">
        <f t="shared" si="3"/>
        <v>0</v>
      </c>
      <c r="AA9" s="80">
        <f t="shared" si="3"/>
        <v>0</v>
      </c>
      <c r="AB9" s="41"/>
    </row>
    <row r="10" spans="1:28" x14ac:dyDescent="0.15">
      <c r="A10" s="48" t="s">
        <v>13</v>
      </c>
      <c r="B10" s="31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3"/>
      <c r="Z10" s="24">
        <f>SUM(B10:Y10)</f>
        <v>0</v>
      </c>
      <c r="AA10" s="25">
        <f>SUM(B10:O10)</f>
        <v>0</v>
      </c>
      <c r="AB10" s="41"/>
    </row>
    <row r="11" spans="1:28" ht="14.25" thickBot="1" x14ac:dyDescent="0.2">
      <c r="A11" s="49" t="s">
        <v>14</v>
      </c>
      <c r="B11" s="32"/>
      <c r="C11" s="18"/>
      <c r="D11" s="18"/>
      <c r="E11" s="18"/>
      <c r="F11" s="18"/>
      <c r="G11" s="18"/>
      <c r="H11" s="18"/>
      <c r="I11" s="18"/>
      <c r="J11" s="18"/>
      <c r="K11" s="18"/>
      <c r="L11" s="18"/>
      <c r="M11" s="18"/>
      <c r="N11" s="18"/>
      <c r="O11" s="18"/>
      <c r="P11" s="18"/>
      <c r="Q11" s="18"/>
      <c r="R11" s="18"/>
      <c r="S11" s="18"/>
      <c r="T11" s="18"/>
      <c r="U11" s="18"/>
      <c r="V11" s="18"/>
      <c r="W11" s="18"/>
      <c r="X11" s="18"/>
      <c r="Y11" s="19"/>
      <c r="Z11" s="20">
        <f>SUM(B11:Y11)</f>
        <v>0</v>
      </c>
      <c r="AA11" s="21">
        <f>SUM(B11:O11)</f>
        <v>0</v>
      </c>
      <c r="AB11" s="41"/>
    </row>
    <row r="12" spans="1:28" x14ac:dyDescent="0.15">
      <c r="A12" s="50" t="s">
        <v>15</v>
      </c>
      <c r="B12" s="33">
        <f>SUM(B10:B11)</f>
        <v>0</v>
      </c>
      <c r="C12" s="27">
        <f t="shared" ref="C12:AA12" si="4">SUM(C10:C11)</f>
        <v>0</v>
      </c>
      <c r="D12" s="27">
        <f t="shared" si="4"/>
        <v>0</v>
      </c>
      <c r="E12" s="27">
        <f t="shared" si="4"/>
        <v>0</v>
      </c>
      <c r="F12" s="27">
        <f t="shared" si="4"/>
        <v>0</v>
      </c>
      <c r="G12" s="27">
        <f t="shared" si="4"/>
        <v>0</v>
      </c>
      <c r="H12" s="27">
        <f t="shared" si="4"/>
        <v>0</v>
      </c>
      <c r="I12" s="27">
        <f t="shared" si="4"/>
        <v>0</v>
      </c>
      <c r="J12" s="27">
        <f t="shared" si="4"/>
        <v>0</v>
      </c>
      <c r="K12" s="27">
        <f t="shared" si="4"/>
        <v>0</v>
      </c>
      <c r="L12" s="27">
        <f t="shared" si="4"/>
        <v>0</v>
      </c>
      <c r="M12" s="27">
        <f t="shared" si="4"/>
        <v>0</v>
      </c>
      <c r="N12" s="27">
        <f t="shared" si="4"/>
        <v>0</v>
      </c>
      <c r="O12" s="27">
        <f t="shared" si="4"/>
        <v>0</v>
      </c>
      <c r="P12" s="27">
        <f t="shared" si="4"/>
        <v>0</v>
      </c>
      <c r="Q12" s="27">
        <f t="shared" si="4"/>
        <v>0</v>
      </c>
      <c r="R12" s="27">
        <f t="shared" si="4"/>
        <v>0</v>
      </c>
      <c r="S12" s="27">
        <f t="shared" si="4"/>
        <v>0</v>
      </c>
      <c r="T12" s="27">
        <f t="shared" si="4"/>
        <v>0</v>
      </c>
      <c r="U12" s="27">
        <f t="shared" si="4"/>
        <v>0</v>
      </c>
      <c r="V12" s="27">
        <f t="shared" si="4"/>
        <v>0</v>
      </c>
      <c r="W12" s="27">
        <f t="shared" si="4"/>
        <v>0</v>
      </c>
      <c r="X12" s="27">
        <f t="shared" si="4"/>
        <v>0</v>
      </c>
      <c r="Y12" s="28">
        <f t="shared" si="4"/>
        <v>0</v>
      </c>
      <c r="Z12" s="26">
        <f t="shared" si="4"/>
        <v>0</v>
      </c>
      <c r="AA12" s="29">
        <f t="shared" si="4"/>
        <v>0</v>
      </c>
      <c r="AB12" s="41"/>
    </row>
    <row r="13" spans="1:28" ht="14.25" thickBot="1" x14ac:dyDescent="0.2">
      <c r="A13" s="58" t="s">
        <v>18</v>
      </c>
      <c r="B13" s="59" t="str">
        <f>IF(B8=0,"0",INT(B12/B8*100)/100)</f>
        <v>0</v>
      </c>
      <c r="C13" s="60" t="str">
        <f t="shared" ref="C13:AA13" si="5">IF(C8=0,"0",INT(C12/C8*100)/100)</f>
        <v>0</v>
      </c>
      <c r="D13" s="60" t="str">
        <f t="shared" si="5"/>
        <v>0</v>
      </c>
      <c r="E13" s="60" t="str">
        <f t="shared" si="5"/>
        <v>0</v>
      </c>
      <c r="F13" s="60" t="str">
        <f t="shared" si="5"/>
        <v>0</v>
      </c>
      <c r="G13" s="60" t="str">
        <f t="shared" si="5"/>
        <v>0</v>
      </c>
      <c r="H13" s="60" t="str">
        <f t="shared" si="5"/>
        <v>0</v>
      </c>
      <c r="I13" s="60" t="str">
        <f t="shared" si="5"/>
        <v>0</v>
      </c>
      <c r="J13" s="60" t="str">
        <f t="shared" si="5"/>
        <v>0</v>
      </c>
      <c r="K13" s="60" t="str">
        <f t="shared" si="5"/>
        <v>0</v>
      </c>
      <c r="L13" s="60" t="str">
        <f t="shared" si="5"/>
        <v>0</v>
      </c>
      <c r="M13" s="60" t="str">
        <f t="shared" si="5"/>
        <v>0</v>
      </c>
      <c r="N13" s="60" t="str">
        <f t="shared" si="5"/>
        <v>0</v>
      </c>
      <c r="O13" s="60" t="str">
        <f t="shared" si="5"/>
        <v>0</v>
      </c>
      <c r="P13" s="60" t="str">
        <f t="shared" si="5"/>
        <v>0</v>
      </c>
      <c r="Q13" s="60" t="str">
        <f t="shared" si="5"/>
        <v>0</v>
      </c>
      <c r="R13" s="60" t="str">
        <f t="shared" si="5"/>
        <v>0</v>
      </c>
      <c r="S13" s="60" t="str">
        <f t="shared" si="5"/>
        <v>0</v>
      </c>
      <c r="T13" s="60" t="str">
        <f t="shared" si="5"/>
        <v>0</v>
      </c>
      <c r="U13" s="60" t="str">
        <f t="shared" si="5"/>
        <v>0</v>
      </c>
      <c r="V13" s="60" t="str">
        <f t="shared" si="5"/>
        <v>0</v>
      </c>
      <c r="W13" s="60" t="str">
        <f t="shared" si="5"/>
        <v>0</v>
      </c>
      <c r="X13" s="60" t="str">
        <f t="shared" si="5"/>
        <v>0</v>
      </c>
      <c r="Y13" s="61" t="str">
        <f t="shared" si="5"/>
        <v>0</v>
      </c>
      <c r="Z13" s="62" t="str">
        <f t="shared" si="5"/>
        <v>0</v>
      </c>
      <c r="AA13" s="63" t="str">
        <f t="shared" si="5"/>
        <v>0</v>
      </c>
      <c r="AB13" s="41"/>
    </row>
    <row r="14" spans="1:28" ht="14.25" thickBot="1" x14ac:dyDescent="0.2">
      <c r="A14" s="64" t="s">
        <v>20</v>
      </c>
      <c r="B14" s="65"/>
      <c r="C14" s="65"/>
      <c r="D14" s="65"/>
      <c r="E14" s="65"/>
      <c r="F14" s="65"/>
      <c r="G14" s="65"/>
      <c r="H14" s="65"/>
      <c r="I14" s="65"/>
      <c r="J14" s="65"/>
      <c r="K14" s="65"/>
      <c r="L14" s="65"/>
      <c r="M14" s="65"/>
      <c r="N14" s="65"/>
      <c r="O14" s="65"/>
      <c r="P14" s="65"/>
      <c r="Q14" s="65"/>
      <c r="R14" s="65"/>
      <c r="S14" s="65"/>
      <c r="T14" s="65"/>
      <c r="U14" s="65"/>
      <c r="V14" s="65"/>
      <c r="W14" s="65"/>
      <c r="X14" s="65"/>
      <c r="Y14" s="65"/>
      <c r="Z14" s="65"/>
      <c r="AA14" s="65"/>
      <c r="AB14" s="66"/>
    </row>
    <row r="15" spans="1:28" ht="14.25" thickTop="1" x14ac:dyDescent="0.15">
      <c r="A15" s="67" t="s">
        <v>9</v>
      </c>
      <c r="B15" s="231" t="s">
        <v>1</v>
      </c>
      <c r="C15" s="221"/>
      <c r="D15" s="222"/>
      <c r="E15" s="220" t="s">
        <v>2</v>
      </c>
      <c r="F15" s="221"/>
      <c r="G15" s="222"/>
      <c r="H15" s="220" t="s">
        <v>3</v>
      </c>
      <c r="I15" s="221"/>
      <c r="J15" s="222"/>
      <c r="K15" s="220" t="s">
        <v>12</v>
      </c>
      <c r="L15" s="221"/>
      <c r="M15" s="222"/>
      <c r="N15" s="229" t="s">
        <v>19</v>
      </c>
      <c r="O15" s="221"/>
      <c r="P15" s="221"/>
      <c r="Q15" s="221"/>
      <c r="R15" s="221"/>
      <c r="S15" s="221"/>
      <c r="T15" s="221"/>
      <c r="U15" s="221"/>
      <c r="V15" s="221"/>
      <c r="W15" s="221"/>
      <c r="X15" s="221"/>
      <c r="Y15" s="221"/>
      <c r="Z15" s="221"/>
      <c r="AA15" s="221"/>
      <c r="AB15" s="230"/>
    </row>
    <row r="16" spans="1:28" ht="14.25" thickBot="1" x14ac:dyDescent="0.2">
      <c r="A16" s="70">
        <f>A2+1</f>
        <v>1002</v>
      </c>
      <c r="B16" s="224"/>
      <c r="C16" s="224"/>
      <c r="D16" s="225"/>
      <c r="E16" s="223"/>
      <c r="F16" s="224"/>
      <c r="G16" s="225"/>
      <c r="H16" s="223"/>
      <c r="I16" s="224"/>
      <c r="J16" s="225"/>
      <c r="K16" s="223"/>
      <c r="L16" s="224"/>
      <c r="M16" s="225"/>
      <c r="N16" s="226"/>
      <c r="O16" s="227"/>
      <c r="P16" s="227"/>
      <c r="Q16" s="227"/>
      <c r="R16" s="227"/>
      <c r="S16" s="227"/>
      <c r="T16" s="227"/>
      <c r="U16" s="227"/>
      <c r="V16" s="227"/>
      <c r="W16" s="227"/>
      <c r="X16" s="227"/>
      <c r="Y16" s="227"/>
      <c r="Z16" s="227"/>
      <c r="AA16" s="227"/>
      <c r="AB16" s="228"/>
    </row>
    <row r="17" spans="1:28" ht="14.25" thickBot="1" x14ac:dyDescent="0.2">
      <c r="A17" s="34" t="s">
        <v>8</v>
      </c>
      <c r="B17" s="55" t="s">
        <v>4</v>
      </c>
      <c r="C17" s="56"/>
      <c r="D17" s="56"/>
      <c r="E17" s="56"/>
      <c r="F17" s="56"/>
      <c r="G17" s="56"/>
      <c r="H17" s="56"/>
      <c r="I17" s="56"/>
      <c r="J17" s="56"/>
      <c r="K17" s="56"/>
      <c r="L17" s="56"/>
      <c r="M17" s="56"/>
      <c r="N17" s="56"/>
      <c r="O17" s="56"/>
      <c r="P17" s="56"/>
      <c r="Q17" s="56"/>
      <c r="R17" s="56"/>
      <c r="S17" s="56"/>
      <c r="T17" s="56"/>
      <c r="U17" s="56"/>
      <c r="V17" s="56"/>
      <c r="W17" s="56"/>
      <c r="X17" s="56"/>
      <c r="Y17" s="57"/>
      <c r="Z17" s="40"/>
      <c r="AA17" s="40"/>
      <c r="AB17" s="41"/>
    </row>
    <row r="18" spans="1:28" ht="14.25" thickBot="1" x14ac:dyDescent="0.2">
      <c r="A18" s="69"/>
      <c r="B18" s="51">
        <v>0.29166666666666669</v>
      </c>
      <c r="C18" s="52">
        <v>0.33333333333333298</v>
      </c>
      <c r="D18" s="52">
        <v>0.375</v>
      </c>
      <c r="E18" s="52">
        <v>0.41666666666666702</v>
      </c>
      <c r="F18" s="52">
        <v>0.45833333333333298</v>
      </c>
      <c r="G18" s="52">
        <v>0.5</v>
      </c>
      <c r="H18" s="52">
        <v>0.54166666666666696</v>
      </c>
      <c r="I18" s="52">
        <v>0.58333333333333304</v>
      </c>
      <c r="J18" s="52">
        <v>0.625</v>
      </c>
      <c r="K18" s="52">
        <v>0.66666666666666696</v>
      </c>
      <c r="L18" s="52">
        <v>0.70833333333333004</v>
      </c>
      <c r="M18" s="52">
        <v>0.749999999999996</v>
      </c>
      <c r="N18" s="53">
        <v>0.79166666666666297</v>
      </c>
      <c r="O18" s="53">
        <v>0.83333333333333004</v>
      </c>
      <c r="P18" s="53">
        <v>0.874999999999996</v>
      </c>
      <c r="Q18" s="53">
        <v>0.91666666666666297</v>
      </c>
      <c r="R18" s="53">
        <v>0.95833333333333004</v>
      </c>
      <c r="S18" s="53">
        <v>0.999999999999997</v>
      </c>
      <c r="T18" s="53">
        <v>1.0416666666666601</v>
      </c>
      <c r="U18" s="53">
        <v>1.0833333333333299</v>
      </c>
      <c r="V18" s="53">
        <v>1.125</v>
      </c>
      <c r="W18" s="53">
        <v>1.1666666666666601</v>
      </c>
      <c r="X18" s="53">
        <v>1.2083333333333299</v>
      </c>
      <c r="Y18" s="54">
        <v>1.25</v>
      </c>
      <c r="Z18" s="8" t="s">
        <v>11</v>
      </c>
      <c r="AA18" s="9" t="s">
        <v>10</v>
      </c>
      <c r="AB18" s="42"/>
    </row>
    <row r="19" spans="1:28" x14ac:dyDescent="0.15">
      <c r="A19" s="68" t="s">
        <v>6</v>
      </c>
      <c r="B19" s="7"/>
      <c r="C19" s="5"/>
      <c r="D19" s="5"/>
      <c r="E19" s="5"/>
      <c r="F19" s="5"/>
      <c r="G19" s="5"/>
      <c r="H19" s="5"/>
      <c r="I19" s="5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6"/>
      <c r="Z19" s="10">
        <f>SUM(B19:Y19)</f>
        <v>0</v>
      </c>
      <c r="AA19" s="11">
        <f>SUM(B19:O19)</f>
        <v>0</v>
      </c>
      <c r="AB19" s="41"/>
    </row>
    <row r="20" spans="1:28" x14ac:dyDescent="0.15">
      <c r="A20" s="43" t="s">
        <v>5</v>
      </c>
      <c r="B20" s="7"/>
      <c r="C20" s="5"/>
      <c r="D20" s="5"/>
      <c r="E20" s="5"/>
      <c r="F20" s="5"/>
      <c r="G20" s="5"/>
      <c r="H20" s="5"/>
      <c r="I20" s="5"/>
      <c r="J20" s="5"/>
      <c r="K20" s="5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6"/>
      <c r="Z20" s="10">
        <f t="shared" ref="Z20:Z22" si="6">SUM(B20:Y20)</f>
        <v>0</v>
      </c>
      <c r="AA20" s="11">
        <f t="shared" ref="AA20:AA22" si="7">SUM(B20:O20)</f>
        <v>0</v>
      </c>
      <c r="AB20" s="41"/>
    </row>
    <row r="21" spans="1:28" ht="14.25" thickBot="1" x14ac:dyDescent="0.2">
      <c r="A21" s="44" t="s">
        <v>7</v>
      </c>
      <c r="B21" s="4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3"/>
      <c r="Z21" s="12">
        <f t="shared" si="6"/>
        <v>0</v>
      </c>
      <c r="AA21" s="13">
        <f t="shared" si="7"/>
        <v>0</v>
      </c>
      <c r="AB21" s="41"/>
    </row>
    <row r="22" spans="1:28" ht="14.25" thickBot="1" x14ac:dyDescent="0.2">
      <c r="A22" s="45" t="s">
        <v>16</v>
      </c>
      <c r="B22" s="30">
        <f>SUM(B19:B21)</f>
        <v>0</v>
      </c>
      <c r="C22" s="15">
        <f t="shared" ref="C22:Y22" si="8">SUM(C19:C21)</f>
        <v>0</v>
      </c>
      <c r="D22" s="15">
        <f t="shared" si="8"/>
        <v>0</v>
      </c>
      <c r="E22" s="15">
        <f t="shared" si="8"/>
        <v>0</v>
      </c>
      <c r="F22" s="15">
        <f t="shared" si="8"/>
        <v>0</v>
      </c>
      <c r="G22" s="15">
        <f t="shared" si="8"/>
        <v>0</v>
      </c>
      <c r="H22" s="15">
        <f t="shared" si="8"/>
        <v>0</v>
      </c>
      <c r="I22" s="15">
        <f t="shared" si="8"/>
        <v>0</v>
      </c>
      <c r="J22" s="15">
        <f t="shared" si="8"/>
        <v>0</v>
      </c>
      <c r="K22" s="15">
        <f t="shared" si="8"/>
        <v>0</v>
      </c>
      <c r="L22" s="15">
        <f t="shared" si="8"/>
        <v>0</v>
      </c>
      <c r="M22" s="15">
        <f t="shared" si="8"/>
        <v>0</v>
      </c>
      <c r="N22" s="15">
        <f t="shared" si="8"/>
        <v>0</v>
      </c>
      <c r="O22" s="15">
        <f t="shared" si="8"/>
        <v>0</v>
      </c>
      <c r="P22" s="15">
        <f t="shared" si="8"/>
        <v>0</v>
      </c>
      <c r="Q22" s="15">
        <f t="shared" si="8"/>
        <v>0</v>
      </c>
      <c r="R22" s="15">
        <f t="shared" si="8"/>
        <v>0</v>
      </c>
      <c r="S22" s="15">
        <f t="shared" si="8"/>
        <v>0</v>
      </c>
      <c r="T22" s="15">
        <f t="shared" si="8"/>
        <v>0</v>
      </c>
      <c r="U22" s="15">
        <f t="shared" si="8"/>
        <v>0</v>
      </c>
      <c r="V22" s="15">
        <f t="shared" si="8"/>
        <v>0</v>
      </c>
      <c r="W22" s="15">
        <f t="shared" si="8"/>
        <v>0</v>
      </c>
      <c r="X22" s="15">
        <f t="shared" si="8"/>
        <v>0</v>
      </c>
      <c r="Y22" s="16">
        <f t="shared" si="8"/>
        <v>0</v>
      </c>
      <c r="Z22" s="14">
        <f t="shared" si="6"/>
        <v>0</v>
      </c>
      <c r="AA22" s="17">
        <f t="shared" si="7"/>
        <v>0</v>
      </c>
      <c r="AB22" s="41"/>
    </row>
    <row r="23" spans="1:28" ht="41.25" thickBot="1" x14ac:dyDescent="0.2">
      <c r="A23" s="46" t="s">
        <v>32</v>
      </c>
      <c r="B23" s="35">
        <f>INT(B22*$A18/461*100)/100</f>
        <v>0</v>
      </c>
      <c r="C23" s="36">
        <f t="shared" ref="C23:AA23" si="9">INT(C22*$A18/461*100)/100</f>
        <v>0</v>
      </c>
      <c r="D23" s="36">
        <f t="shared" si="9"/>
        <v>0</v>
      </c>
      <c r="E23" s="36">
        <f t="shared" si="9"/>
        <v>0</v>
      </c>
      <c r="F23" s="36">
        <f t="shared" si="9"/>
        <v>0</v>
      </c>
      <c r="G23" s="36">
        <f t="shared" si="9"/>
        <v>0</v>
      </c>
      <c r="H23" s="36">
        <f t="shared" si="9"/>
        <v>0</v>
      </c>
      <c r="I23" s="36">
        <f t="shared" si="9"/>
        <v>0</v>
      </c>
      <c r="J23" s="36">
        <f t="shared" si="9"/>
        <v>0</v>
      </c>
      <c r="K23" s="36">
        <f t="shared" si="9"/>
        <v>0</v>
      </c>
      <c r="L23" s="36">
        <f t="shared" si="9"/>
        <v>0</v>
      </c>
      <c r="M23" s="36">
        <f t="shared" si="9"/>
        <v>0</v>
      </c>
      <c r="N23" s="36">
        <f t="shared" si="9"/>
        <v>0</v>
      </c>
      <c r="O23" s="36">
        <f t="shared" si="9"/>
        <v>0</v>
      </c>
      <c r="P23" s="36">
        <f t="shared" si="9"/>
        <v>0</v>
      </c>
      <c r="Q23" s="36">
        <f t="shared" si="9"/>
        <v>0</v>
      </c>
      <c r="R23" s="36">
        <f t="shared" si="9"/>
        <v>0</v>
      </c>
      <c r="S23" s="36">
        <f t="shared" si="9"/>
        <v>0</v>
      </c>
      <c r="T23" s="36">
        <f t="shared" si="9"/>
        <v>0</v>
      </c>
      <c r="U23" s="36">
        <f t="shared" si="9"/>
        <v>0</v>
      </c>
      <c r="V23" s="36">
        <f t="shared" si="9"/>
        <v>0</v>
      </c>
      <c r="W23" s="36">
        <f t="shared" si="9"/>
        <v>0</v>
      </c>
      <c r="X23" s="36">
        <f t="shared" si="9"/>
        <v>0</v>
      </c>
      <c r="Y23" s="37">
        <f t="shared" si="9"/>
        <v>0</v>
      </c>
      <c r="Z23" s="38">
        <f t="shared" si="9"/>
        <v>0</v>
      </c>
      <c r="AA23" s="39">
        <f t="shared" si="9"/>
        <v>0</v>
      </c>
      <c r="AB23" s="47" t="s">
        <v>17</v>
      </c>
    </row>
    <row r="24" spans="1:28" x14ac:dyDescent="0.15">
      <c r="A24" s="48" t="s">
        <v>13</v>
      </c>
      <c r="B24" s="31"/>
      <c r="C24" s="22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22"/>
      <c r="P24" s="22"/>
      <c r="Q24" s="22"/>
      <c r="R24" s="22"/>
      <c r="S24" s="22"/>
      <c r="T24" s="22"/>
      <c r="U24" s="22"/>
      <c r="V24" s="22"/>
      <c r="W24" s="22"/>
      <c r="X24" s="22"/>
      <c r="Y24" s="23"/>
      <c r="Z24" s="24">
        <f>SUM(B24:Y24)</f>
        <v>0</v>
      </c>
      <c r="AA24" s="25">
        <f>SUM(B24:O24)</f>
        <v>0</v>
      </c>
      <c r="AB24" s="41"/>
    </row>
    <row r="25" spans="1:28" ht="14.25" thickBot="1" x14ac:dyDescent="0.2">
      <c r="A25" s="49" t="s">
        <v>14</v>
      </c>
      <c r="B25" s="32"/>
      <c r="C25" s="18"/>
      <c r="D25" s="18"/>
      <c r="E25" s="18"/>
      <c r="F25" s="18"/>
      <c r="G25" s="18"/>
      <c r="H25" s="18"/>
      <c r="I25" s="18"/>
      <c r="J25" s="18"/>
      <c r="K25" s="18"/>
      <c r="L25" s="18"/>
      <c r="M25" s="18"/>
      <c r="N25" s="18"/>
      <c r="O25" s="18"/>
      <c r="P25" s="18"/>
      <c r="Q25" s="18"/>
      <c r="R25" s="18"/>
      <c r="S25" s="18"/>
      <c r="T25" s="18"/>
      <c r="U25" s="18"/>
      <c r="V25" s="18"/>
      <c r="W25" s="18"/>
      <c r="X25" s="18"/>
      <c r="Y25" s="19"/>
      <c r="Z25" s="20">
        <f>SUM(B25:Y25)</f>
        <v>0</v>
      </c>
      <c r="AA25" s="21">
        <f>SUM(B25:O25)</f>
        <v>0</v>
      </c>
      <c r="AB25" s="41"/>
    </row>
    <row r="26" spans="1:28" x14ac:dyDescent="0.15">
      <c r="A26" s="50" t="s">
        <v>15</v>
      </c>
      <c r="B26" s="33">
        <f>SUM(B24:B25)</f>
        <v>0</v>
      </c>
      <c r="C26" s="27">
        <f t="shared" ref="C26:AA26" si="10">SUM(C24:C25)</f>
        <v>0</v>
      </c>
      <c r="D26" s="27">
        <f t="shared" si="10"/>
        <v>0</v>
      </c>
      <c r="E26" s="27">
        <f t="shared" si="10"/>
        <v>0</v>
      </c>
      <c r="F26" s="27">
        <f t="shared" si="10"/>
        <v>0</v>
      </c>
      <c r="G26" s="27">
        <f t="shared" si="10"/>
        <v>0</v>
      </c>
      <c r="H26" s="27">
        <f t="shared" si="10"/>
        <v>0</v>
      </c>
      <c r="I26" s="27">
        <f t="shared" si="10"/>
        <v>0</v>
      </c>
      <c r="J26" s="27">
        <f t="shared" si="10"/>
        <v>0</v>
      </c>
      <c r="K26" s="27">
        <f t="shared" si="10"/>
        <v>0</v>
      </c>
      <c r="L26" s="27">
        <f t="shared" si="10"/>
        <v>0</v>
      </c>
      <c r="M26" s="27">
        <f t="shared" si="10"/>
        <v>0</v>
      </c>
      <c r="N26" s="27">
        <f t="shared" si="10"/>
        <v>0</v>
      </c>
      <c r="O26" s="27">
        <f t="shared" si="10"/>
        <v>0</v>
      </c>
      <c r="P26" s="27">
        <f t="shared" si="10"/>
        <v>0</v>
      </c>
      <c r="Q26" s="27">
        <f t="shared" si="10"/>
        <v>0</v>
      </c>
      <c r="R26" s="27">
        <f t="shared" si="10"/>
        <v>0</v>
      </c>
      <c r="S26" s="27">
        <f t="shared" si="10"/>
        <v>0</v>
      </c>
      <c r="T26" s="27">
        <f t="shared" si="10"/>
        <v>0</v>
      </c>
      <c r="U26" s="27">
        <f t="shared" si="10"/>
        <v>0</v>
      </c>
      <c r="V26" s="27">
        <f t="shared" si="10"/>
        <v>0</v>
      </c>
      <c r="W26" s="27">
        <f t="shared" si="10"/>
        <v>0</v>
      </c>
      <c r="X26" s="27">
        <f t="shared" si="10"/>
        <v>0</v>
      </c>
      <c r="Y26" s="28">
        <f t="shared" si="10"/>
        <v>0</v>
      </c>
      <c r="Z26" s="26">
        <f t="shared" si="10"/>
        <v>0</v>
      </c>
      <c r="AA26" s="29">
        <f t="shared" si="10"/>
        <v>0</v>
      </c>
      <c r="AB26" s="41"/>
    </row>
    <row r="27" spans="1:28" ht="14.25" thickBot="1" x14ac:dyDescent="0.2">
      <c r="A27" s="58" t="s">
        <v>18</v>
      </c>
      <c r="B27" s="59" t="str">
        <f>IF(B22=0,"0",INT(B26/B22*100)/100)</f>
        <v>0</v>
      </c>
      <c r="C27" s="60" t="str">
        <f t="shared" ref="C27:AA27" si="11">IF(C22=0,"0",INT(C26/C22*100)/100)</f>
        <v>0</v>
      </c>
      <c r="D27" s="60" t="str">
        <f t="shared" si="11"/>
        <v>0</v>
      </c>
      <c r="E27" s="60" t="str">
        <f t="shared" si="11"/>
        <v>0</v>
      </c>
      <c r="F27" s="60" t="str">
        <f t="shared" si="11"/>
        <v>0</v>
      </c>
      <c r="G27" s="60" t="str">
        <f t="shared" si="11"/>
        <v>0</v>
      </c>
      <c r="H27" s="60" t="str">
        <f t="shared" si="11"/>
        <v>0</v>
      </c>
      <c r="I27" s="60" t="str">
        <f t="shared" si="11"/>
        <v>0</v>
      </c>
      <c r="J27" s="60" t="str">
        <f t="shared" si="11"/>
        <v>0</v>
      </c>
      <c r="K27" s="60" t="str">
        <f t="shared" si="11"/>
        <v>0</v>
      </c>
      <c r="L27" s="60" t="str">
        <f t="shared" si="11"/>
        <v>0</v>
      </c>
      <c r="M27" s="60" t="str">
        <f t="shared" si="11"/>
        <v>0</v>
      </c>
      <c r="N27" s="60" t="str">
        <f t="shared" si="11"/>
        <v>0</v>
      </c>
      <c r="O27" s="60" t="str">
        <f t="shared" si="11"/>
        <v>0</v>
      </c>
      <c r="P27" s="60" t="str">
        <f t="shared" si="11"/>
        <v>0</v>
      </c>
      <c r="Q27" s="60" t="str">
        <f t="shared" si="11"/>
        <v>0</v>
      </c>
      <c r="R27" s="60" t="str">
        <f t="shared" si="11"/>
        <v>0</v>
      </c>
      <c r="S27" s="60" t="str">
        <f t="shared" si="11"/>
        <v>0</v>
      </c>
      <c r="T27" s="60" t="str">
        <f t="shared" si="11"/>
        <v>0</v>
      </c>
      <c r="U27" s="60" t="str">
        <f t="shared" si="11"/>
        <v>0</v>
      </c>
      <c r="V27" s="60" t="str">
        <f t="shared" si="11"/>
        <v>0</v>
      </c>
      <c r="W27" s="60" t="str">
        <f t="shared" si="11"/>
        <v>0</v>
      </c>
      <c r="X27" s="60" t="str">
        <f t="shared" si="11"/>
        <v>0</v>
      </c>
      <c r="Y27" s="61" t="str">
        <f t="shared" si="11"/>
        <v>0</v>
      </c>
      <c r="Z27" s="62" t="str">
        <f t="shared" si="11"/>
        <v>0</v>
      </c>
      <c r="AA27" s="63" t="str">
        <f t="shared" si="11"/>
        <v>0</v>
      </c>
      <c r="AB27" s="41"/>
    </row>
    <row r="28" spans="1:28" ht="14.25" thickBot="1" x14ac:dyDescent="0.2">
      <c r="A28" s="64" t="s">
        <v>20</v>
      </c>
      <c r="B28" s="65"/>
      <c r="C28" s="65"/>
      <c r="D28" s="65"/>
      <c r="E28" s="65"/>
      <c r="F28" s="65"/>
      <c r="G28" s="65"/>
      <c r="H28" s="65"/>
      <c r="I28" s="65"/>
      <c r="J28" s="65"/>
      <c r="K28" s="65"/>
      <c r="L28" s="65"/>
      <c r="M28" s="65"/>
      <c r="N28" s="65"/>
      <c r="O28" s="65"/>
      <c r="P28" s="65"/>
      <c r="Q28" s="65"/>
      <c r="R28" s="65"/>
      <c r="S28" s="65"/>
      <c r="T28" s="65"/>
      <c r="U28" s="65"/>
      <c r="V28" s="65"/>
      <c r="W28" s="65"/>
      <c r="X28" s="65"/>
      <c r="Y28" s="65"/>
      <c r="Z28" s="65"/>
      <c r="AA28" s="65"/>
      <c r="AB28" s="66"/>
    </row>
    <row r="29" spans="1:28" ht="14.25" thickTop="1" x14ac:dyDescent="0.15">
      <c r="A29" s="67" t="s">
        <v>9</v>
      </c>
      <c r="B29" s="231" t="s">
        <v>1</v>
      </c>
      <c r="C29" s="221"/>
      <c r="D29" s="222"/>
      <c r="E29" s="220" t="s">
        <v>2</v>
      </c>
      <c r="F29" s="221"/>
      <c r="G29" s="222"/>
      <c r="H29" s="220" t="s">
        <v>3</v>
      </c>
      <c r="I29" s="221"/>
      <c r="J29" s="222"/>
      <c r="K29" s="220" t="s">
        <v>12</v>
      </c>
      <c r="L29" s="221"/>
      <c r="M29" s="222"/>
      <c r="N29" s="229" t="s">
        <v>19</v>
      </c>
      <c r="O29" s="221"/>
      <c r="P29" s="221"/>
      <c r="Q29" s="221"/>
      <c r="R29" s="221"/>
      <c r="S29" s="221"/>
      <c r="T29" s="221"/>
      <c r="U29" s="221"/>
      <c r="V29" s="221"/>
      <c r="W29" s="221"/>
      <c r="X29" s="221"/>
      <c r="Y29" s="221"/>
      <c r="Z29" s="221"/>
      <c r="AA29" s="221"/>
      <c r="AB29" s="230"/>
    </row>
    <row r="30" spans="1:28" ht="14.25" thickBot="1" x14ac:dyDescent="0.2">
      <c r="A30" s="70">
        <f>A16+1</f>
        <v>1003</v>
      </c>
      <c r="B30" s="224"/>
      <c r="C30" s="224"/>
      <c r="D30" s="225"/>
      <c r="E30" s="223"/>
      <c r="F30" s="224"/>
      <c r="G30" s="225"/>
      <c r="H30" s="223"/>
      <c r="I30" s="224"/>
      <c r="J30" s="225"/>
      <c r="K30" s="223"/>
      <c r="L30" s="224"/>
      <c r="M30" s="225"/>
      <c r="N30" s="226"/>
      <c r="O30" s="227"/>
      <c r="P30" s="227"/>
      <c r="Q30" s="227"/>
      <c r="R30" s="227"/>
      <c r="S30" s="227"/>
      <c r="T30" s="227"/>
      <c r="U30" s="227"/>
      <c r="V30" s="227"/>
      <c r="W30" s="227"/>
      <c r="X30" s="227"/>
      <c r="Y30" s="227"/>
      <c r="Z30" s="227"/>
      <c r="AA30" s="227"/>
      <c r="AB30" s="228"/>
    </row>
    <row r="31" spans="1:28" ht="14.25" thickBot="1" x14ac:dyDescent="0.2">
      <c r="A31" s="34" t="s">
        <v>8</v>
      </c>
      <c r="B31" s="55" t="s">
        <v>4</v>
      </c>
      <c r="C31" s="56"/>
      <c r="D31" s="56"/>
      <c r="E31" s="56"/>
      <c r="F31" s="56"/>
      <c r="G31" s="56"/>
      <c r="H31" s="56"/>
      <c r="I31" s="56"/>
      <c r="J31" s="56"/>
      <c r="K31" s="56"/>
      <c r="L31" s="56"/>
      <c r="M31" s="56"/>
      <c r="N31" s="56"/>
      <c r="O31" s="56"/>
      <c r="P31" s="56"/>
      <c r="Q31" s="56"/>
      <c r="R31" s="56"/>
      <c r="S31" s="56"/>
      <c r="T31" s="56"/>
      <c r="U31" s="56"/>
      <c r="V31" s="56"/>
      <c r="W31" s="56"/>
      <c r="X31" s="56"/>
      <c r="Y31" s="57"/>
      <c r="Z31" s="40"/>
      <c r="AA31" s="40"/>
      <c r="AB31" s="41"/>
    </row>
    <row r="32" spans="1:28" ht="14.25" thickBot="1" x14ac:dyDescent="0.2">
      <c r="A32" s="69"/>
      <c r="B32" s="51">
        <v>0.29166666666666669</v>
      </c>
      <c r="C32" s="52">
        <v>0.33333333333333298</v>
      </c>
      <c r="D32" s="52">
        <v>0.375</v>
      </c>
      <c r="E32" s="52">
        <v>0.41666666666666702</v>
      </c>
      <c r="F32" s="52">
        <v>0.45833333333333298</v>
      </c>
      <c r="G32" s="52">
        <v>0.5</v>
      </c>
      <c r="H32" s="52">
        <v>0.54166666666666696</v>
      </c>
      <c r="I32" s="52">
        <v>0.58333333333333304</v>
      </c>
      <c r="J32" s="52">
        <v>0.625</v>
      </c>
      <c r="K32" s="52">
        <v>0.66666666666666696</v>
      </c>
      <c r="L32" s="52">
        <v>0.70833333333333004</v>
      </c>
      <c r="M32" s="52">
        <v>0.749999999999996</v>
      </c>
      <c r="N32" s="53">
        <v>0.79166666666666297</v>
      </c>
      <c r="O32" s="53">
        <v>0.83333333333333004</v>
      </c>
      <c r="P32" s="53">
        <v>0.874999999999996</v>
      </c>
      <c r="Q32" s="53">
        <v>0.91666666666666297</v>
      </c>
      <c r="R32" s="53">
        <v>0.95833333333333004</v>
      </c>
      <c r="S32" s="53">
        <v>0.999999999999997</v>
      </c>
      <c r="T32" s="53">
        <v>1.0416666666666601</v>
      </c>
      <c r="U32" s="53">
        <v>1.0833333333333299</v>
      </c>
      <c r="V32" s="53">
        <v>1.125</v>
      </c>
      <c r="W32" s="53">
        <v>1.1666666666666601</v>
      </c>
      <c r="X32" s="53">
        <v>1.2083333333333299</v>
      </c>
      <c r="Y32" s="54">
        <v>1.25</v>
      </c>
      <c r="Z32" s="8" t="s">
        <v>11</v>
      </c>
      <c r="AA32" s="9" t="s">
        <v>10</v>
      </c>
      <c r="AB32" s="42"/>
    </row>
    <row r="33" spans="1:28" x14ac:dyDescent="0.15">
      <c r="A33" s="68" t="s">
        <v>6</v>
      </c>
      <c r="B33" s="7"/>
      <c r="C33" s="5"/>
      <c r="D33" s="5"/>
      <c r="E33" s="5"/>
      <c r="F33" s="5"/>
      <c r="G33" s="5"/>
      <c r="H33" s="5"/>
      <c r="I33" s="5"/>
      <c r="J33" s="5"/>
      <c r="K33" s="5"/>
      <c r="L33" s="5"/>
      <c r="M33" s="5"/>
      <c r="N33" s="5"/>
      <c r="O33" s="5"/>
      <c r="P33" s="5"/>
      <c r="Q33" s="5"/>
      <c r="R33" s="5"/>
      <c r="S33" s="5"/>
      <c r="T33" s="5"/>
      <c r="U33" s="5"/>
      <c r="V33" s="5"/>
      <c r="W33" s="5"/>
      <c r="X33" s="5"/>
      <c r="Y33" s="6"/>
      <c r="Z33" s="10">
        <f>SUM(B33:Y33)</f>
        <v>0</v>
      </c>
      <c r="AA33" s="11">
        <f>SUM(B33:O33)</f>
        <v>0</v>
      </c>
      <c r="AB33" s="41"/>
    </row>
    <row r="34" spans="1:28" x14ac:dyDescent="0.15">
      <c r="A34" s="43" t="s">
        <v>5</v>
      </c>
      <c r="B34" s="7"/>
      <c r="C34" s="5"/>
      <c r="D34" s="5"/>
      <c r="E34" s="5"/>
      <c r="F34" s="5"/>
      <c r="G34" s="5"/>
      <c r="H34" s="5"/>
      <c r="I34" s="5"/>
      <c r="J34" s="5"/>
      <c r="K34" s="5"/>
      <c r="L34" s="5"/>
      <c r="M34" s="5"/>
      <c r="N34" s="5"/>
      <c r="O34" s="5"/>
      <c r="P34" s="5"/>
      <c r="Q34" s="5"/>
      <c r="R34" s="5"/>
      <c r="S34" s="5"/>
      <c r="T34" s="5"/>
      <c r="U34" s="5"/>
      <c r="V34" s="5"/>
      <c r="W34" s="5"/>
      <c r="X34" s="5"/>
      <c r="Y34" s="6"/>
      <c r="Z34" s="10">
        <f t="shared" ref="Z34:Z36" si="12">SUM(B34:Y34)</f>
        <v>0</v>
      </c>
      <c r="AA34" s="11">
        <f t="shared" ref="AA34:AA36" si="13">SUM(B34:O34)</f>
        <v>0</v>
      </c>
      <c r="AB34" s="41"/>
    </row>
    <row r="35" spans="1:28" ht="14.25" thickBot="1" x14ac:dyDescent="0.2">
      <c r="A35" s="44" t="s">
        <v>7</v>
      </c>
      <c r="B35" s="4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3"/>
      <c r="Z35" s="12">
        <f t="shared" si="12"/>
        <v>0</v>
      </c>
      <c r="AA35" s="13">
        <f t="shared" si="13"/>
        <v>0</v>
      </c>
      <c r="AB35" s="41"/>
    </row>
    <row r="36" spans="1:28" ht="14.25" thickBot="1" x14ac:dyDescent="0.2">
      <c r="A36" s="45" t="s">
        <v>16</v>
      </c>
      <c r="B36" s="30">
        <f>SUM(B33:B35)</f>
        <v>0</v>
      </c>
      <c r="C36" s="15">
        <f t="shared" ref="C36:Y36" si="14">SUM(C33:C35)</f>
        <v>0</v>
      </c>
      <c r="D36" s="15">
        <f t="shared" si="14"/>
        <v>0</v>
      </c>
      <c r="E36" s="15">
        <f t="shared" si="14"/>
        <v>0</v>
      </c>
      <c r="F36" s="15">
        <f t="shared" si="14"/>
        <v>0</v>
      </c>
      <c r="G36" s="15">
        <f t="shared" si="14"/>
        <v>0</v>
      </c>
      <c r="H36" s="15">
        <f t="shared" si="14"/>
        <v>0</v>
      </c>
      <c r="I36" s="15">
        <f t="shared" si="14"/>
        <v>0</v>
      </c>
      <c r="J36" s="15">
        <f t="shared" si="14"/>
        <v>0</v>
      </c>
      <c r="K36" s="15">
        <f t="shared" si="14"/>
        <v>0</v>
      </c>
      <c r="L36" s="15">
        <f t="shared" si="14"/>
        <v>0</v>
      </c>
      <c r="M36" s="15">
        <f t="shared" si="14"/>
        <v>0</v>
      </c>
      <c r="N36" s="15">
        <f t="shared" si="14"/>
        <v>0</v>
      </c>
      <c r="O36" s="15">
        <f t="shared" si="14"/>
        <v>0</v>
      </c>
      <c r="P36" s="15">
        <f t="shared" si="14"/>
        <v>0</v>
      </c>
      <c r="Q36" s="15">
        <f t="shared" si="14"/>
        <v>0</v>
      </c>
      <c r="R36" s="15">
        <f t="shared" si="14"/>
        <v>0</v>
      </c>
      <c r="S36" s="15">
        <f t="shared" si="14"/>
        <v>0</v>
      </c>
      <c r="T36" s="15">
        <f t="shared" si="14"/>
        <v>0</v>
      </c>
      <c r="U36" s="15">
        <f t="shared" si="14"/>
        <v>0</v>
      </c>
      <c r="V36" s="15">
        <f t="shared" si="14"/>
        <v>0</v>
      </c>
      <c r="W36" s="15">
        <f t="shared" si="14"/>
        <v>0</v>
      </c>
      <c r="X36" s="15">
        <f t="shared" si="14"/>
        <v>0</v>
      </c>
      <c r="Y36" s="16">
        <f t="shared" si="14"/>
        <v>0</v>
      </c>
      <c r="Z36" s="14">
        <f t="shared" si="12"/>
        <v>0</v>
      </c>
      <c r="AA36" s="17">
        <f t="shared" si="13"/>
        <v>0</v>
      </c>
      <c r="AB36" s="41"/>
    </row>
    <row r="37" spans="1:28" ht="41.25" thickBot="1" x14ac:dyDescent="0.2">
      <c r="A37" s="46" t="s">
        <v>32</v>
      </c>
      <c r="B37" s="35">
        <f>INT(B36*$A32/461*100)/100</f>
        <v>0</v>
      </c>
      <c r="C37" s="36">
        <f t="shared" ref="C37:AA37" si="15">INT(C36*$A32/461*100)/100</f>
        <v>0</v>
      </c>
      <c r="D37" s="36">
        <f t="shared" si="15"/>
        <v>0</v>
      </c>
      <c r="E37" s="36">
        <f t="shared" si="15"/>
        <v>0</v>
      </c>
      <c r="F37" s="36">
        <f t="shared" si="15"/>
        <v>0</v>
      </c>
      <c r="G37" s="36">
        <f t="shared" si="15"/>
        <v>0</v>
      </c>
      <c r="H37" s="36">
        <f t="shared" si="15"/>
        <v>0</v>
      </c>
      <c r="I37" s="36">
        <f t="shared" si="15"/>
        <v>0</v>
      </c>
      <c r="J37" s="36">
        <f t="shared" si="15"/>
        <v>0</v>
      </c>
      <c r="K37" s="36">
        <f t="shared" si="15"/>
        <v>0</v>
      </c>
      <c r="L37" s="36">
        <f t="shared" si="15"/>
        <v>0</v>
      </c>
      <c r="M37" s="36">
        <f t="shared" si="15"/>
        <v>0</v>
      </c>
      <c r="N37" s="36">
        <f t="shared" si="15"/>
        <v>0</v>
      </c>
      <c r="O37" s="36">
        <f t="shared" si="15"/>
        <v>0</v>
      </c>
      <c r="P37" s="36">
        <f t="shared" si="15"/>
        <v>0</v>
      </c>
      <c r="Q37" s="36">
        <f t="shared" si="15"/>
        <v>0</v>
      </c>
      <c r="R37" s="36">
        <f t="shared" si="15"/>
        <v>0</v>
      </c>
      <c r="S37" s="36">
        <f t="shared" si="15"/>
        <v>0</v>
      </c>
      <c r="T37" s="36">
        <f t="shared" si="15"/>
        <v>0</v>
      </c>
      <c r="U37" s="36">
        <f t="shared" si="15"/>
        <v>0</v>
      </c>
      <c r="V37" s="36">
        <f t="shared" si="15"/>
        <v>0</v>
      </c>
      <c r="W37" s="36">
        <f t="shared" si="15"/>
        <v>0</v>
      </c>
      <c r="X37" s="36">
        <f t="shared" si="15"/>
        <v>0</v>
      </c>
      <c r="Y37" s="37">
        <f t="shared" si="15"/>
        <v>0</v>
      </c>
      <c r="Z37" s="38">
        <f t="shared" si="15"/>
        <v>0</v>
      </c>
      <c r="AA37" s="39">
        <f t="shared" si="15"/>
        <v>0</v>
      </c>
      <c r="AB37" s="47" t="s">
        <v>17</v>
      </c>
    </row>
    <row r="38" spans="1:28" x14ac:dyDescent="0.15">
      <c r="A38" s="48" t="s">
        <v>13</v>
      </c>
      <c r="B38" s="31"/>
      <c r="C38" s="22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22"/>
      <c r="P38" s="22"/>
      <c r="Q38" s="22"/>
      <c r="R38" s="22"/>
      <c r="S38" s="22"/>
      <c r="T38" s="22"/>
      <c r="U38" s="22"/>
      <c r="V38" s="22"/>
      <c r="W38" s="22"/>
      <c r="X38" s="22"/>
      <c r="Y38" s="23"/>
      <c r="Z38" s="24">
        <f>SUM(B38:Y38)</f>
        <v>0</v>
      </c>
      <c r="AA38" s="25">
        <f>SUM(B38:O38)</f>
        <v>0</v>
      </c>
      <c r="AB38" s="41"/>
    </row>
    <row r="39" spans="1:28" ht="14.25" thickBot="1" x14ac:dyDescent="0.2">
      <c r="A39" s="49" t="s">
        <v>14</v>
      </c>
      <c r="B39" s="32"/>
      <c r="C39" s="18"/>
      <c r="D39" s="18"/>
      <c r="E39" s="18"/>
      <c r="F39" s="18"/>
      <c r="G39" s="18"/>
      <c r="H39" s="18"/>
      <c r="I39" s="18"/>
      <c r="J39" s="18"/>
      <c r="K39" s="18"/>
      <c r="L39" s="18"/>
      <c r="M39" s="18"/>
      <c r="N39" s="18"/>
      <c r="O39" s="18"/>
      <c r="P39" s="18"/>
      <c r="Q39" s="18"/>
      <c r="R39" s="18"/>
      <c r="S39" s="18"/>
      <c r="T39" s="18"/>
      <c r="U39" s="18"/>
      <c r="V39" s="18"/>
      <c r="W39" s="18"/>
      <c r="X39" s="18"/>
      <c r="Y39" s="19"/>
      <c r="Z39" s="20">
        <f>SUM(B39:Y39)</f>
        <v>0</v>
      </c>
      <c r="AA39" s="21">
        <f>SUM(B39:O39)</f>
        <v>0</v>
      </c>
      <c r="AB39" s="41"/>
    </row>
    <row r="40" spans="1:28" x14ac:dyDescent="0.15">
      <c r="A40" s="50" t="s">
        <v>15</v>
      </c>
      <c r="B40" s="33">
        <f>SUM(B38:B39)</f>
        <v>0</v>
      </c>
      <c r="C40" s="27">
        <f t="shared" ref="C40:AA40" si="16">SUM(C38:C39)</f>
        <v>0</v>
      </c>
      <c r="D40" s="27">
        <f t="shared" si="16"/>
        <v>0</v>
      </c>
      <c r="E40" s="27">
        <f t="shared" si="16"/>
        <v>0</v>
      </c>
      <c r="F40" s="27">
        <f t="shared" si="16"/>
        <v>0</v>
      </c>
      <c r="G40" s="27">
        <f t="shared" si="16"/>
        <v>0</v>
      </c>
      <c r="H40" s="27">
        <f t="shared" si="16"/>
        <v>0</v>
      </c>
      <c r="I40" s="27">
        <f t="shared" si="16"/>
        <v>0</v>
      </c>
      <c r="J40" s="27">
        <f t="shared" si="16"/>
        <v>0</v>
      </c>
      <c r="K40" s="27">
        <f t="shared" si="16"/>
        <v>0</v>
      </c>
      <c r="L40" s="27">
        <f t="shared" si="16"/>
        <v>0</v>
      </c>
      <c r="M40" s="27">
        <f t="shared" si="16"/>
        <v>0</v>
      </c>
      <c r="N40" s="27">
        <f t="shared" si="16"/>
        <v>0</v>
      </c>
      <c r="O40" s="27">
        <f t="shared" si="16"/>
        <v>0</v>
      </c>
      <c r="P40" s="27">
        <f t="shared" si="16"/>
        <v>0</v>
      </c>
      <c r="Q40" s="27">
        <f t="shared" si="16"/>
        <v>0</v>
      </c>
      <c r="R40" s="27">
        <f t="shared" si="16"/>
        <v>0</v>
      </c>
      <c r="S40" s="27">
        <f t="shared" si="16"/>
        <v>0</v>
      </c>
      <c r="T40" s="27">
        <f t="shared" si="16"/>
        <v>0</v>
      </c>
      <c r="U40" s="27">
        <f t="shared" si="16"/>
        <v>0</v>
      </c>
      <c r="V40" s="27">
        <f t="shared" si="16"/>
        <v>0</v>
      </c>
      <c r="W40" s="27">
        <f t="shared" si="16"/>
        <v>0</v>
      </c>
      <c r="X40" s="27">
        <f t="shared" si="16"/>
        <v>0</v>
      </c>
      <c r="Y40" s="28">
        <f t="shared" si="16"/>
        <v>0</v>
      </c>
      <c r="Z40" s="26">
        <f t="shared" si="16"/>
        <v>0</v>
      </c>
      <c r="AA40" s="29">
        <f t="shared" si="16"/>
        <v>0</v>
      </c>
      <c r="AB40" s="41"/>
    </row>
    <row r="41" spans="1:28" ht="14.25" thickBot="1" x14ac:dyDescent="0.2">
      <c r="A41" s="58" t="s">
        <v>18</v>
      </c>
      <c r="B41" s="59" t="str">
        <f>IF(B36=0,"0",INT(B40/B36*100)/100)</f>
        <v>0</v>
      </c>
      <c r="C41" s="60" t="str">
        <f t="shared" ref="C41:AA41" si="17">IF(C36=0,"0",INT(C40/C36*100)/100)</f>
        <v>0</v>
      </c>
      <c r="D41" s="60" t="str">
        <f t="shared" si="17"/>
        <v>0</v>
      </c>
      <c r="E41" s="60" t="str">
        <f t="shared" si="17"/>
        <v>0</v>
      </c>
      <c r="F41" s="60" t="str">
        <f t="shared" si="17"/>
        <v>0</v>
      </c>
      <c r="G41" s="60" t="str">
        <f t="shared" si="17"/>
        <v>0</v>
      </c>
      <c r="H41" s="60" t="str">
        <f t="shared" si="17"/>
        <v>0</v>
      </c>
      <c r="I41" s="60" t="str">
        <f t="shared" si="17"/>
        <v>0</v>
      </c>
      <c r="J41" s="60" t="str">
        <f t="shared" si="17"/>
        <v>0</v>
      </c>
      <c r="K41" s="60" t="str">
        <f t="shared" si="17"/>
        <v>0</v>
      </c>
      <c r="L41" s="60" t="str">
        <f t="shared" si="17"/>
        <v>0</v>
      </c>
      <c r="M41" s="60" t="str">
        <f t="shared" si="17"/>
        <v>0</v>
      </c>
      <c r="N41" s="60" t="str">
        <f t="shared" si="17"/>
        <v>0</v>
      </c>
      <c r="O41" s="60" t="str">
        <f t="shared" si="17"/>
        <v>0</v>
      </c>
      <c r="P41" s="60" t="str">
        <f t="shared" si="17"/>
        <v>0</v>
      </c>
      <c r="Q41" s="60" t="str">
        <f t="shared" si="17"/>
        <v>0</v>
      </c>
      <c r="R41" s="60" t="str">
        <f t="shared" si="17"/>
        <v>0</v>
      </c>
      <c r="S41" s="60" t="str">
        <f t="shared" si="17"/>
        <v>0</v>
      </c>
      <c r="T41" s="60" t="str">
        <f t="shared" si="17"/>
        <v>0</v>
      </c>
      <c r="U41" s="60" t="str">
        <f t="shared" si="17"/>
        <v>0</v>
      </c>
      <c r="V41" s="60" t="str">
        <f t="shared" si="17"/>
        <v>0</v>
      </c>
      <c r="W41" s="60" t="str">
        <f t="shared" si="17"/>
        <v>0</v>
      </c>
      <c r="X41" s="60" t="str">
        <f t="shared" si="17"/>
        <v>0</v>
      </c>
      <c r="Y41" s="61" t="str">
        <f t="shared" si="17"/>
        <v>0</v>
      </c>
      <c r="Z41" s="62" t="str">
        <f t="shared" si="17"/>
        <v>0</v>
      </c>
      <c r="AA41" s="63" t="str">
        <f t="shared" si="17"/>
        <v>0</v>
      </c>
      <c r="AB41" s="41"/>
    </row>
    <row r="42" spans="1:28" ht="14.25" thickBot="1" x14ac:dyDescent="0.2">
      <c r="A42" s="64" t="s">
        <v>20</v>
      </c>
      <c r="B42" s="65"/>
      <c r="C42" s="65"/>
      <c r="D42" s="65"/>
      <c r="E42" s="65"/>
      <c r="F42" s="65"/>
      <c r="G42" s="65"/>
      <c r="H42" s="65"/>
      <c r="I42" s="65"/>
      <c r="J42" s="65"/>
      <c r="K42" s="65"/>
      <c r="L42" s="65"/>
      <c r="M42" s="65"/>
      <c r="N42" s="65"/>
      <c r="O42" s="65"/>
      <c r="P42" s="65"/>
      <c r="Q42" s="65"/>
      <c r="R42" s="65"/>
      <c r="S42" s="65"/>
      <c r="T42" s="65"/>
      <c r="U42" s="65"/>
      <c r="V42" s="65"/>
      <c r="W42" s="65"/>
      <c r="X42" s="65"/>
      <c r="Y42" s="65"/>
      <c r="Z42" s="65"/>
      <c r="AA42" s="65"/>
      <c r="AB42" s="66"/>
    </row>
    <row r="43" spans="1:28" ht="14.25" thickTop="1" x14ac:dyDescent="0.15">
      <c r="A43" s="67" t="s">
        <v>9</v>
      </c>
      <c r="B43" s="231" t="s">
        <v>1</v>
      </c>
      <c r="C43" s="221"/>
      <c r="D43" s="222"/>
      <c r="E43" s="220" t="s">
        <v>2</v>
      </c>
      <c r="F43" s="221"/>
      <c r="G43" s="222"/>
      <c r="H43" s="220" t="s">
        <v>3</v>
      </c>
      <c r="I43" s="221"/>
      <c r="J43" s="222"/>
      <c r="K43" s="220" t="s">
        <v>12</v>
      </c>
      <c r="L43" s="221"/>
      <c r="M43" s="222"/>
      <c r="N43" s="229" t="s">
        <v>19</v>
      </c>
      <c r="O43" s="221"/>
      <c r="P43" s="221"/>
      <c r="Q43" s="221"/>
      <c r="R43" s="221"/>
      <c r="S43" s="221"/>
      <c r="T43" s="221"/>
      <c r="U43" s="221"/>
      <c r="V43" s="221"/>
      <c r="W43" s="221"/>
      <c r="X43" s="221"/>
      <c r="Y43" s="221"/>
      <c r="Z43" s="221"/>
      <c r="AA43" s="221"/>
      <c r="AB43" s="230"/>
    </row>
    <row r="44" spans="1:28" ht="14.25" thickBot="1" x14ac:dyDescent="0.2">
      <c r="A44" s="70">
        <f>A30+1</f>
        <v>1004</v>
      </c>
      <c r="B44" s="224"/>
      <c r="C44" s="224"/>
      <c r="D44" s="225"/>
      <c r="E44" s="223"/>
      <c r="F44" s="224"/>
      <c r="G44" s="225"/>
      <c r="H44" s="223"/>
      <c r="I44" s="224"/>
      <c r="J44" s="225"/>
      <c r="K44" s="223"/>
      <c r="L44" s="224"/>
      <c r="M44" s="225"/>
      <c r="N44" s="226"/>
      <c r="O44" s="227"/>
      <c r="P44" s="227"/>
      <c r="Q44" s="227"/>
      <c r="R44" s="227"/>
      <c r="S44" s="227"/>
      <c r="T44" s="227"/>
      <c r="U44" s="227"/>
      <c r="V44" s="227"/>
      <c r="W44" s="227"/>
      <c r="X44" s="227"/>
      <c r="Y44" s="227"/>
      <c r="Z44" s="227"/>
      <c r="AA44" s="227"/>
      <c r="AB44" s="228"/>
    </row>
    <row r="45" spans="1:28" ht="14.25" thickBot="1" x14ac:dyDescent="0.2">
      <c r="A45" s="34" t="s">
        <v>8</v>
      </c>
      <c r="B45" s="55" t="s">
        <v>4</v>
      </c>
      <c r="C45" s="56"/>
      <c r="D45" s="56"/>
      <c r="E45" s="56"/>
      <c r="F45" s="56"/>
      <c r="G45" s="56"/>
      <c r="H45" s="56"/>
      <c r="I45" s="56"/>
      <c r="J45" s="56"/>
      <c r="K45" s="56"/>
      <c r="L45" s="56"/>
      <c r="M45" s="56"/>
      <c r="N45" s="56"/>
      <c r="O45" s="56"/>
      <c r="P45" s="56"/>
      <c r="Q45" s="56"/>
      <c r="R45" s="56"/>
      <c r="S45" s="56"/>
      <c r="T45" s="56"/>
      <c r="U45" s="56"/>
      <c r="V45" s="56"/>
      <c r="W45" s="56"/>
      <c r="X45" s="56"/>
      <c r="Y45" s="57"/>
      <c r="Z45" s="40"/>
      <c r="AA45" s="40"/>
      <c r="AB45" s="41"/>
    </row>
    <row r="46" spans="1:28" ht="14.25" thickBot="1" x14ac:dyDescent="0.2">
      <c r="A46" s="69"/>
      <c r="B46" s="51">
        <v>0.29166666666666669</v>
      </c>
      <c r="C46" s="52">
        <v>0.33333333333333298</v>
      </c>
      <c r="D46" s="52">
        <v>0.375</v>
      </c>
      <c r="E46" s="52">
        <v>0.41666666666666702</v>
      </c>
      <c r="F46" s="52">
        <v>0.45833333333333298</v>
      </c>
      <c r="G46" s="52">
        <v>0.5</v>
      </c>
      <c r="H46" s="52">
        <v>0.54166666666666696</v>
      </c>
      <c r="I46" s="52">
        <v>0.58333333333333304</v>
      </c>
      <c r="J46" s="52">
        <v>0.625</v>
      </c>
      <c r="K46" s="52">
        <v>0.66666666666666696</v>
      </c>
      <c r="L46" s="52">
        <v>0.70833333333333004</v>
      </c>
      <c r="M46" s="52">
        <v>0.749999999999996</v>
      </c>
      <c r="N46" s="53">
        <v>0.79166666666666297</v>
      </c>
      <c r="O46" s="53">
        <v>0.83333333333333004</v>
      </c>
      <c r="P46" s="53">
        <v>0.874999999999996</v>
      </c>
      <c r="Q46" s="53">
        <v>0.91666666666666297</v>
      </c>
      <c r="R46" s="53">
        <v>0.95833333333333004</v>
      </c>
      <c r="S46" s="53">
        <v>0.999999999999997</v>
      </c>
      <c r="T46" s="53">
        <v>1.0416666666666601</v>
      </c>
      <c r="U46" s="53">
        <v>1.0833333333333299</v>
      </c>
      <c r="V46" s="53">
        <v>1.125</v>
      </c>
      <c r="W46" s="53">
        <v>1.1666666666666601</v>
      </c>
      <c r="X46" s="53">
        <v>1.2083333333333299</v>
      </c>
      <c r="Y46" s="54">
        <v>1.25</v>
      </c>
      <c r="Z46" s="8" t="s">
        <v>11</v>
      </c>
      <c r="AA46" s="9" t="s">
        <v>10</v>
      </c>
      <c r="AB46" s="42"/>
    </row>
    <row r="47" spans="1:28" x14ac:dyDescent="0.15">
      <c r="A47" s="68" t="s">
        <v>6</v>
      </c>
      <c r="B47" s="7"/>
      <c r="C47" s="5"/>
      <c r="D47" s="5"/>
      <c r="E47" s="5"/>
      <c r="F47" s="5"/>
      <c r="G47" s="5"/>
      <c r="H47" s="5"/>
      <c r="I47" s="5"/>
      <c r="J47" s="5"/>
      <c r="K47" s="5"/>
      <c r="L47" s="5"/>
      <c r="M47" s="5"/>
      <c r="N47" s="5"/>
      <c r="O47" s="5"/>
      <c r="P47" s="5"/>
      <c r="Q47" s="5"/>
      <c r="R47" s="5"/>
      <c r="S47" s="5"/>
      <c r="T47" s="5"/>
      <c r="U47" s="5"/>
      <c r="V47" s="5"/>
      <c r="W47" s="5"/>
      <c r="X47" s="5"/>
      <c r="Y47" s="6"/>
      <c r="Z47" s="10">
        <f>SUM(B47:Y47)</f>
        <v>0</v>
      </c>
      <c r="AA47" s="11">
        <f>SUM(B47:O47)</f>
        <v>0</v>
      </c>
      <c r="AB47" s="41"/>
    </row>
    <row r="48" spans="1:28" x14ac:dyDescent="0.15">
      <c r="A48" s="43" t="s">
        <v>5</v>
      </c>
      <c r="B48" s="7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6"/>
      <c r="Z48" s="10">
        <f t="shared" ref="Z48:Z50" si="18">SUM(B48:Y48)</f>
        <v>0</v>
      </c>
      <c r="AA48" s="11">
        <f t="shared" ref="AA48:AA50" si="19">SUM(B48:O48)</f>
        <v>0</v>
      </c>
      <c r="AB48" s="41"/>
    </row>
    <row r="49" spans="1:28" ht="14.25" thickBot="1" x14ac:dyDescent="0.2">
      <c r="A49" s="44" t="s">
        <v>7</v>
      </c>
      <c r="B49" s="4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3"/>
      <c r="Z49" s="12">
        <f t="shared" si="18"/>
        <v>0</v>
      </c>
      <c r="AA49" s="13">
        <f t="shared" si="19"/>
        <v>0</v>
      </c>
      <c r="AB49" s="41"/>
    </row>
    <row r="50" spans="1:28" ht="14.25" thickBot="1" x14ac:dyDescent="0.2">
      <c r="A50" s="45" t="s">
        <v>16</v>
      </c>
      <c r="B50" s="30">
        <f>SUM(B47:B49)</f>
        <v>0</v>
      </c>
      <c r="C50" s="15">
        <f t="shared" ref="C50:Y50" si="20">SUM(C47:C49)</f>
        <v>0</v>
      </c>
      <c r="D50" s="15">
        <f t="shared" si="20"/>
        <v>0</v>
      </c>
      <c r="E50" s="15">
        <f t="shared" si="20"/>
        <v>0</v>
      </c>
      <c r="F50" s="15">
        <f t="shared" si="20"/>
        <v>0</v>
      </c>
      <c r="G50" s="15">
        <f t="shared" si="20"/>
        <v>0</v>
      </c>
      <c r="H50" s="15">
        <f t="shared" si="20"/>
        <v>0</v>
      </c>
      <c r="I50" s="15">
        <f t="shared" si="20"/>
        <v>0</v>
      </c>
      <c r="J50" s="15">
        <f t="shared" si="20"/>
        <v>0</v>
      </c>
      <c r="K50" s="15">
        <f t="shared" si="20"/>
        <v>0</v>
      </c>
      <c r="L50" s="15">
        <f t="shared" si="20"/>
        <v>0</v>
      </c>
      <c r="M50" s="15">
        <f t="shared" si="20"/>
        <v>0</v>
      </c>
      <c r="N50" s="15">
        <f t="shared" si="20"/>
        <v>0</v>
      </c>
      <c r="O50" s="15">
        <f t="shared" si="20"/>
        <v>0</v>
      </c>
      <c r="P50" s="15">
        <f t="shared" si="20"/>
        <v>0</v>
      </c>
      <c r="Q50" s="15">
        <f t="shared" si="20"/>
        <v>0</v>
      </c>
      <c r="R50" s="15">
        <f t="shared" si="20"/>
        <v>0</v>
      </c>
      <c r="S50" s="15">
        <f t="shared" si="20"/>
        <v>0</v>
      </c>
      <c r="T50" s="15">
        <f t="shared" si="20"/>
        <v>0</v>
      </c>
      <c r="U50" s="15">
        <f t="shared" si="20"/>
        <v>0</v>
      </c>
      <c r="V50" s="15">
        <f t="shared" si="20"/>
        <v>0</v>
      </c>
      <c r="W50" s="15">
        <f t="shared" si="20"/>
        <v>0</v>
      </c>
      <c r="X50" s="15">
        <f t="shared" si="20"/>
        <v>0</v>
      </c>
      <c r="Y50" s="16">
        <f t="shared" si="20"/>
        <v>0</v>
      </c>
      <c r="Z50" s="14">
        <f t="shared" si="18"/>
        <v>0</v>
      </c>
      <c r="AA50" s="17">
        <f t="shared" si="19"/>
        <v>0</v>
      </c>
      <c r="AB50" s="41"/>
    </row>
    <row r="51" spans="1:28" ht="41.25" thickBot="1" x14ac:dyDescent="0.2">
      <c r="A51" s="46" t="s">
        <v>32</v>
      </c>
      <c r="B51" s="35">
        <f>INT(B50*$A46/461*100)/100</f>
        <v>0</v>
      </c>
      <c r="C51" s="36">
        <f t="shared" ref="C51:AA51" si="21">INT(C50*$A46/461*100)/100</f>
        <v>0</v>
      </c>
      <c r="D51" s="36">
        <f t="shared" si="21"/>
        <v>0</v>
      </c>
      <c r="E51" s="36">
        <f t="shared" si="21"/>
        <v>0</v>
      </c>
      <c r="F51" s="36">
        <f t="shared" si="21"/>
        <v>0</v>
      </c>
      <c r="G51" s="36">
        <f t="shared" si="21"/>
        <v>0</v>
      </c>
      <c r="H51" s="36">
        <f t="shared" si="21"/>
        <v>0</v>
      </c>
      <c r="I51" s="36">
        <f t="shared" si="21"/>
        <v>0</v>
      </c>
      <c r="J51" s="36">
        <f t="shared" si="21"/>
        <v>0</v>
      </c>
      <c r="K51" s="36">
        <f t="shared" si="21"/>
        <v>0</v>
      </c>
      <c r="L51" s="36">
        <f t="shared" si="21"/>
        <v>0</v>
      </c>
      <c r="M51" s="36">
        <f t="shared" si="21"/>
        <v>0</v>
      </c>
      <c r="N51" s="36">
        <f t="shared" si="21"/>
        <v>0</v>
      </c>
      <c r="O51" s="36">
        <f t="shared" si="21"/>
        <v>0</v>
      </c>
      <c r="P51" s="36">
        <f t="shared" si="21"/>
        <v>0</v>
      </c>
      <c r="Q51" s="36">
        <f t="shared" si="21"/>
        <v>0</v>
      </c>
      <c r="R51" s="36">
        <f t="shared" si="21"/>
        <v>0</v>
      </c>
      <c r="S51" s="36">
        <f t="shared" si="21"/>
        <v>0</v>
      </c>
      <c r="T51" s="36">
        <f t="shared" si="21"/>
        <v>0</v>
      </c>
      <c r="U51" s="36">
        <f t="shared" si="21"/>
        <v>0</v>
      </c>
      <c r="V51" s="36">
        <f t="shared" si="21"/>
        <v>0</v>
      </c>
      <c r="W51" s="36">
        <f t="shared" si="21"/>
        <v>0</v>
      </c>
      <c r="X51" s="36">
        <f t="shared" si="21"/>
        <v>0</v>
      </c>
      <c r="Y51" s="37">
        <f t="shared" si="21"/>
        <v>0</v>
      </c>
      <c r="Z51" s="38">
        <f t="shared" si="21"/>
        <v>0</v>
      </c>
      <c r="AA51" s="39">
        <f t="shared" si="21"/>
        <v>0</v>
      </c>
      <c r="AB51" s="47" t="s">
        <v>17</v>
      </c>
    </row>
    <row r="52" spans="1:28" x14ac:dyDescent="0.15">
      <c r="A52" s="48" t="s">
        <v>13</v>
      </c>
      <c r="B52" s="31"/>
      <c r="C52" s="22"/>
      <c r="D52" s="22"/>
      <c r="E52" s="22"/>
      <c r="F52" s="22"/>
      <c r="G52" s="22"/>
      <c r="H52" s="22"/>
      <c r="I52" s="22"/>
      <c r="J52" s="22"/>
      <c r="K52" s="22"/>
      <c r="L52" s="22"/>
      <c r="M52" s="22"/>
      <c r="N52" s="22"/>
      <c r="O52" s="22"/>
      <c r="P52" s="22"/>
      <c r="Q52" s="22"/>
      <c r="R52" s="22"/>
      <c r="S52" s="22"/>
      <c r="T52" s="22"/>
      <c r="U52" s="22"/>
      <c r="V52" s="22"/>
      <c r="W52" s="22"/>
      <c r="X52" s="22"/>
      <c r="Y52" s="23"/>
      <c r="Z52" s="24">
        <f>SUM(B52:Y52)</f>
        <v>0</v>
      </c>
      <c r="AA52" s="25">
        <f>SUM(B52:O52)</f>
        <v>0</v>
      </c>
      <c r="AB52" s="41"/>
    </row>
    <row r="53" spans="1:28" ht="14.25" thickBot="1" x14ac:dyDescent="0.2">
      <c r="A53" s="49" t="s">
        <v>14</v>
      </c>
      <c r="B53" s="32"/>
      <c r="C53" s="18"/>
      <c r="D53" s="18"/>
      <c r="E53" s="18"/>
      <c r="F53" s="18"/>
      <c r="G53" s="18"/>
      <c r="H53" s="18"/>
      <c r="I53" s="18"/>
      <c r="J53" s="18"/>
      <c r="K53" s="18"/>
      <c r="L53" s="18"/>
      <c r="M53" s="18"/>
      <c r="N53" s="18"/>
      <c r="O53" s="18"/>
      <c r="P53" s="18"/>
      <c r="Q53" s="18"/>
      <c r="R53" s="18"/>
      <c r="S53" s="18"/>
      <c r="T53" s="18"/>
      <c r="U53" s="18"/>
      <c r="V53" s="18"/>
      <c r="W53" s="18"/>
      <c r="X53" s="18"/>
      <c r="Y53" s="19"/>
      <c r="Z53" s="20">
        <f>SUM(B53:Y53)</f>
        <v>0</v>
      </c>
      <c r="AA53" s="21">
        <f>SUM(B53:O53)</f>
        <v>0</v>
      </c>
      <c r="AB53" s="41"/>
    </row>
    <row r="54" spans="1:28" x14ac:dyDescent="0.15">
      <c r="A54" s="50" t="s">
        <v>15</v>
      </c>
      <c r="B54" s="33">
        <f>SUM(B52:B53)</f>
        <v>0</v>
      </c>
      <c r="C54" s="27">
        <f t="shared" ref="C54:AA54" si="22">SUM(C52:C53)</f>
        <v>0</v>
      </c>
      <c r="D54" s="27">
        <f t="shared" si="22"/>
        <v>0</v>
      </c>
      <c r="E54" s="27">
        <f t="shared" si="22"/>
        <v>0</v>
      </c>
      <c r="F54" s="27">
        <f t="shared" si="22"/>
        <v>0</v>
      </c>
      <c r="G54" s="27">
        <f t="shared" si="22"/>
        <v>0</v>
      </c>
      <c r="H54" s="27">
        <f t="shared" si="22"/>
        <v>0</v>
      </c>
      <c r="I54" s="27">
        <f t="shared" si="22"/>
        <v>0</v>
      </c>
      <c r="J54" s="27">
        <f t="shared" si="22"/>
        <v>0</v>
      </c>
      <c r="K54" s="27">
        <f t="shared" si="22"/>
        <v>0</v>
      </c>
      <c r="L54" s="27">
        <f t="shared" si="22"/>
        <v>0</v>
      </c>
      <c r="M54" s="27">
        <f t="shared" si="22"/>
        <v>0</v>
      </c>
      <c r="N54" s="27">
        <f t="shared" si="22"/>
        <v>0</v>
      </c>
      <c r="O54" s="27">
        <f t="shared" si="22"/>
        <v>0</v>
      </c>
      <c r="P54" s="27">
        <f t="shared" si="22"/>
        <v>0</v>
      </c>
      <c r="Q54" s="27">
        <f t="shared" si="22"/>
        <v>0</v>
      </c>
      <c r="R54" s="27">
        <f t="shared" si="22"/>
        <v>0</v>
      </c>
      <c r="S54" s="27">
        <f t="shared" si="22"/>
        <v>0</v>
      </c>
      <c r="T54" s="27">
        <f t="shared" si="22"/>
        <v>0</v>
      </c>
      <c r="U54" s="27">
        <f t="shared" si="22"/>
        <v>0</v>
      </c>
      <c r="V54" s="27">
        <f t="shared" si="22"/>
        <v>0</v>
      </c>
      <c r="W54" s="27">
        <f t="shared" si="22"/>
        <v>0</v>
      </c>
      <c r="X54" s="27">
        <f t="shared" si="22"/>
        <v>0</v>
      </c>
      <c r="Y54" s="28">
        <f t="shared" si="22"/>
        <v>0</v>
      </c>
      <c r="Z54" s="26">
        <f t="shared" si="22"/>
        <v>0</v>
      </c>
      <c r="AA54" s="29">
        <f t="shared" si="22"/>
        <v>0</v>
      </c>
      <c r="AB54" s="41"/>
    </row>
    <row r="55" spans="1:28" ht="14.25" thickBot="1" x14ac:dyDescent="0.2">
      <c r="A55" s="58" t="s">
        <v>18</v>
      </c>
      <c r="B55" s="59" t="str">
        <f>IF(B50=0,"0",INT(B54/B50*100)/100)</f>
        <v>0</v>
      </c>
      <c r="C55" s="60" t="str">
        <f t="shared" ref="C55:AA55" si="23">IF(C50=0,"0",INT(C54/C50*100)/100)</f>
        <v>0</v>
      </c>
      <c r="D55" s="60" t="str">
        <f t="shared" si="23"/>
        <v>0</v>
      </c>
      <c r="E55" s="60" t="str">
        <f t="shared" si="23"/>
        <v>0</v>
      </c>
      <c r="F55" s="60" t="str">
        <f t="shared" si="23"/>
        <v>0</v>
      </c>
      <c r="G55" s="60" t="str">
        <f t="shared" si="23"/>
        <v>0</v>
      </c>
      <c r="H55" s="60" t="str">
        <f t="shared" si="23"/>
        <v>0</v>
      </c>
      <c r="I55" s="60" t="str">
        <f t="shared" si="23"/>
        <v>0</v>
      </c>
      <c r="J55" s="60" t="str">
        <f t="shared" si="23"/>
        <v>0</v>
      </c>
      <c r="K55" s="60" t="str">
        <f t="shared" si="23"/>
        <v>0</v>
      </c>
      <c r="L55" s="60" t="str">
        <f t="shared" si="23"/>
        <v>0</v>
      </c>
      <c r="M55" s="60" t="str">
        <f t="shared" si="23"/>
        <v>0</v>
      </c>
      <c r="N55" s="60" t="str">
        <f t="shared" si="23"/>
        <v>0</v>
      </c>
      <c r="O55" s="60" t="str">
        <f t="shared" si="23"/>
        <v>0</v>
      </c>
      <c r="P55" s="60" t="str">
        <f t="shared" si="23"/>
        <v>0</v>
      </c>
      <c r="Q55" s="60" t="str">
        <f t="shared" si="23"/>
        <v>0</v>
      </c>
      <c r="R55" s="60" t="str">
        <f t="shared" si="23"/>
        <v>0</v>
      </c>
      <c r="S55" s="60" t="str">
        <f t="shared" si="23"/>
        <v>0</v>
      </c>
      <c r="T55" s="60" t="str">
        <f t="shared" si="23"/>
        <v>0</v>
      </c>
      <c r="U55" s="60" t="str">
        <f t="shared" si="23"/>
        <v>0</v>
      </c>
      <c r="V55" s="60" t="str">
        <f t="shared" si="23"/>
        <v>0</v>
      </c>
      <c r="W55" s="60" t="str">
        <f t="shared" si="23"/>
        <v>0</v>
      </c>
      <c r="X55" s="60" t="str">
        <f t="shared" si="23"/>
        <v>0</v>
      </c>
      <c r="Y55" s="61" t="str">
        <f t="shared" si="23"/>
        <v>0</v>
      </c>
      <c r="Z55" s="62" t="str">
        <f t="shared" si="23"/>
        <v>0</v>
      </c>
      <c r="AA55" s="63" t="str">
        <f t="shared" si="23"/>
        <v>0</v>
      </c>
      <c r="AB55" s="41"/>
    </row>
    <row r="56" spans="1:28" ht="14.25" thickBot="1" x14ac:dyDescent="0.2">
      <c r="A56" s="64" t="s">
        <v>20</v>
      </c>
      <c r="B56" s="65"/>
      <c r="C56" s="65"/>
      <c r="D56" s="65"/>
      <c r="E56" s="65"/>
      <c r="F56" s="65"/>
      <c r="G56" s="65"/>
      <c r="H56" s="65"/>
      <c r="I56" s="65"/>
      <c r="J56" s="65"/>
      <c r="K56" s="65"/>
      <c r="L56" s="65"/>
      <c r="M56" s="65"/>
      <c r="N56" s="65"/>
      <c r="O56" s="65"/>
      <c r="P56" s="65"/>
      <c r="Q56" s="65"/>
      <c r="R56" s="65"/>
      <c r="S56" s="65"/>
      <c r="T56" s="65"/>
      <c r="U56" s="65"/>
      <c r="V56" s="65"/>
      <c r="W56" s="65"/>
      <c r="X56" s="65"/>
      <c r="Y56" s="65"/>
      <c r="Z56" s="65"/>
      <c r="AA56" s="65"/>
      <c r="AB56" s="66"/>
    </row>
    <row r="57" spans="1:28" ht="14.25" thickTop="1" x14ac:dyDescent="0.15">
      <c r="A57" s="67" t="s">
        <v>9</v>
      </c>
      <c r="B57" s="231" t="s">
        <v>1</v>
      </c>
      <c r="C57" s="221"/>
      <c r="D57" s="222"/>
      <c r="E57" s="220" t="s">
        <v>2</v>
      </c>
      <c r="F57" s="221"/>
      <c r="G57" s="222"/>
      <c r="H57" s="220" t="s">
        <v>3</v>
      </c>
      <c r="I57" s="221"/>
      <c r="J57" s="222"/>
      <c r="K57" s="220" t="s">
        <v>12</v>
      </c>
      <c r="L57" s="221"/>
      <c r="M57" s="222"/>
      <c r="N57" s="229" t="s">
        <v>19</v>
      </c>
      <c r="O57" s="221"/>
      <c r="P57" s="221"/>
      <c r="Q57" s="221"/>
      <c r="R57" s="221"/>
      <c r="S57" s="221"/>
      <c r="T57" s="221"/>
      <c r="U57" s="221"/>
      <c r="V57" s="221"/>
      <c r="W57" s="221"/>
      <c r="X57" s="221"/>
      <c r="Y57" s="221"/>
      <c r="Z57" s="221"/>
      <c r="AA57" s="221"/>
      <c r="AB57" s="230"/>
    </row>
    <row r="58" spans="1:28" ht="14.25" thickBot="1" x14ac:dyDescent="0.2">
      <c r="A58" s="70">
        <f>A44+1</f>
        <v>1005</v>
      </c>
      <c r="B58" s="224"/>
      <c r="C58" s="224"/>
      <c r="D58" s="225"/>
      <c r="E58" s="223"/>
      <c r="F58" s="224"/>
      <c r="G58" s="225"/>
      <c r="H58" s="223"/>
      <c r="I58" s="224"/>
      <c r="J58" s="225"/>
      <c r="K58" s="223"/>
      <c r="L58" s="224"/>
      <c r="M58" s="225"/>
      <c r="N58" s="226"/>
      <c r="O58" s="227"/>
      <c r="P58" s="227"/>
      <c r="Q58" s="227"/>
      <c r="R58" s="227"/>
      <c r="S58" s="227"/>
      <c r="T58" s="227"/>
      <c r="U58" s="227"/>
      <c r="V58" s="227"/>
      <c r="W58" s="227"/>
      <c r="X58" s="227"/>
      <c r="Y58" s="227"/>
      <c r="Z58" s="227"/>
      <c r="AA58" s="227"/>
      <c r="AB58" s="228"/>
    </row>
    <row r="59" spans="1:28" ht="14.25" thickBot="1" x14ac:dyDescent="0.2">
      <c r="A59" s="34" t="s">
        <v>8</v>
      </c>
      <c r="B59" s="55" t="s">
        <v>4</v>
      </c>
      <c r="C59" s="56"/>
      <c r="D59" s="56"/>
      <c r="E59" s="56"/>
      <c r="F59" s="56"/>
      <c r="G59" s="56"/>
      <c r="H59" s="56"/>
      <c r="I59" s="56"/>
      <c r="J59" s="56"/>
      <c r="K59" s="56"/>
      <c r="L59" s="56"/>
      <c r="M59" s="56"/>
      <c r="N59" s="56"/>
      <c r="O59" s="56"/>
      <c r="P59" s="56"/>
      <c r="Q59" s="56"/>
      <c r="R59" s="56"/>
      <c r="S59" s="56"/>
      <c r="T59" s="56"/>
      <c r="U59" s="56"/>
      <c r="V59" s="56"/>
      <c r="W59" s="56"/>
      <c r="X59" s="56"/>
      <c r="Y59" s="57"/>
      <c r="Z59" s="40"/>
      <c r="AA59" s="40"/>
      <c r="AB59" s="41"/>
    </row>
    <row r="60" spans="1:28" ht="14.25" thickBot="1" x14ac:dyDescent="0.2">
      <c r="A60" s="69"/>
      <c r="B60" s="51">
        <v>0.29166666666666669</v>
      </c>
      <c r="C60" s="52">
        <v>0.33333333333333298</v>
      </c>
      <c r="D60" s="52">
        <v>0.375</v>
      </c>
      <c r="E60" s="52">
        <v>0.41666666666666702</v>
      </c>
      <c r="F60" s="52">
        <v>0.45833333333333298</v>
      </c>
      <c r="G60" s="52">
        <v>0.5</v>
      </c>
      <c r="H60" s="52">
        <v>0.54166666666666696</v>
      </c>
      <c r="I60" s="52">
        <v>0.58333333333333304</v>
      </c>
      <c r="J60" s="52">
        <v>0.625</v>
      </c>
      <c r="K60" s="52">
        <v>0.66666666666666696</v>
      </c>
      <c r="L60" s="52">
        <v>0.70833333333333004</v>
      </c>
      <c r="M60" s="52">
        <v>0.749999999999996</v>
      </c>
      <c r="N60" s="53">
        <v>0.79166666666666297</v>
      </c>
      <c r="O60" s="53">
        <v>0.83333333333333004</v>
      </c>
      <c r="P60" s="53">
        <v>0.874999999999996</v>
      </c>
      <c r="Q60" s="53">
        <v>0.91666666666666297</v>
      </c>
      <c r="R60" s="53">
        <v>0.95833333333333004</v>
      </c>
      <c r="S60" s="53">
        <v>0.999999999999997</v>
      </c>
      <c r="T60" s="53">
        <v>1.0416666666666601</v>
      </c>
      <c r="U60" s="53">
        <v>1.0833333333333299</v>
      </c>
      <c r="V60" s="53">
        <v>1.125</v>
      </c>
      <c r="W60" s="53">
        <v>1.1666666666666601</v>
      </c>
      <c r="X60" s="53">
        <v>1.2083333333333299</v>
      </c>
      <c r="Y60" s="54">
        <v>1.25</v>
      </c>
      <c r="Z60" s="8" t="s">
        <v>11</v>
      </c>
      <c r="AA60" s="9" t="s">
        <v>10</v>
      </c>
      <c r="AB60" s="42"/>
    </row>
    <row r="61" spans="1:28" x14ac:dyDescent="0.15">
      <c r="A61" s="68" t="s">
        <v>6</v>
      </c>
      <c r="B61" s="7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6"/>
      <c r="Z61" s="10">
        <f>SUM(B61:Y61)</f>
        <v>0</v>
      </c>
      <c r="AA61" s="11">
        <f>SUM(B61:O61)</f>
        <v>0</v>
      </c>
      <c r="AB61" s="41"/>
    </row>
    <row r="62" spans="1:28" x14ac:dyDescent="0.15">
      <c r="A62" s="43" t="s">
        <v>5</v>
      </c>
      <c r="B62" s="7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6"/>
      <c r="Z62" s="10">
        <f t="shared" ref="Z62:Z64" si="24">SUM(B62:Y62)</f>
        <v>0</v>
      </c>
      <c r="AA62" s="11">
        <f t="shared" ref="AA62:AA64" si="25">SUM(B62:O62)</f>
        <v>0</v>
      </c>
      <c r="AB62" s="41"/>
    </row>
    <row r="63" spans="1:28" ht="14.25" thickBot="1" x14ac:dyDescent="0.2">
      <c r="A63" s="44" t="s">
        <v>7</v>
      </c>
      <c r="B63" s="4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3"/>
      <c r="Z63" s="12">
        <f t="shared" si="24"/>
        <v>0</v>
      </c>
      <c r="AA63" s="13">
        <f t="shared" si="25"/>
        <v>0</v>
      </c>
      <c r="AB63" s="41"/>
    </row>
    <row r="64" spans="1:28" ht="14.25" thickBot="1" x14ac:dyDescent="0.2">
      <c r="A64" s="45" t="s">
        <v>16</v>
      </c>
      <c r="B64" s="30">
        <f>SUM(B61:B63)</f>
        <v>0</v>
      </c>
      <c r="C64" s="15">
        <f t="shared" ref="C64:Y64" si="26">SUM(C61:C63)</f>
        <v>0</v>
      </c>
      <c r="D64" s="15">
        <f t="shared" si="26"/>
        <v>0</v>
      </c>
      <c r="E64" s="15">
        <f t="shared" si="26"/>
        <v>0</v>
      </c>
      <c r="F64" s="15">
        <f t="shared" si="26"/>
        <v>0</v>
      </c>
      <c r="G64" s="15">
        <f t="shared" si="26"/>
        <v>0</v>
      </c>
      <c r="H64" s="15">
        <f t="shared" si="26"/>
        <v>0</v>
      </c>
      <c r="I64" s="15">
        <f t="shared" si="26"/>
        <v>0</v>
      </c>
      <c r="J64" s="15">
        <f t="shared" si="26"/>
        <v>0</v>
      </c>
      <c r="K64" s="15">
        <f t="shared" si="26"/>
        <v>0</v>
      </c>
      <c r="L64" s="15">
        <f t="shared" si="26"/>
        <v>0</v>
      </c>
      <c r="M64" s="15">
        <f t="shared" si="26"/>
        <v>0</v>
      </c>
      <c r="N64" s="15">
        <f t="shared" si="26"/>
        <v>0</v>
      </c>
      <c r="O64" s="15">
        <f t="shared" si="26"/>
        <v>0</v>
      </c>
      <c r="P64" s="15">
        <f t="shared" si="26"/>
        <v>0</v>
      </c>
      <c r="Q64" s="15">
        <f t="shared" si="26"/>
        <v>0</v>
      </c>
      <c r="R64" s="15">
        <f t="shared" si="26"/>
        <v>0</v>
      </c>
      <c r="S64" s="15">
        <f t="shared" si="26"/>
        <v>0</v>
      </c>
      <c r="T64" s="15">
        <f t="shared" si="26"/>
        <v>0</v>
      </c>
      <c r="U64" s="15">
        <f t="shared" si="26"/>
        <v>0</v>
      </c>
      <c r="V64" s="15">
        <f t="shared" si="26"/>
        <v>0</v>
      </c>
      <c r="W64" s="15">
        <f t="shared" si="26"/>
        <v>0</v>
      </c>
      <c r="X64" s="15">
        <f t="shared" si="26"/>
        <v>0</v>
      </c>
      <c r="Y64" s="16">
        <f t="shared" si="26"/>
        <v>0</v>
      </c>
      <c r="Z64" s="14">
        <f t="shared" si="24"/>
        <v>0</v>
      </c>
      <c r="AA64" s="17">
        <f t="shared" si="25"/>
        <v>0</v>
      </c>
      <c r="AB64" s="41"/>
    </row>
    <row r="65" spans="1:28" ht="41.25" thickBot="1" x14ac:dyDescent="0.2">
      <c r="A65" s="46" t="s">
        <v>32</v>
      </c>
      <c r="B65" s="35">
        <f>INT(B64*$A60/461*100)/100</f>
        <v>0</v>
      </c>
      <c r="C65" s="36">
        <f t="shared" ref="C65:AA65" si="27">INT(C64*$A60/461*100)/100</f>
        <v>0</v>
      </c>
      <c r="D65" s="36">
        <f t="shared" si="27"/>
        <v>0</v>
      </c>
      <c r="E65" s="36">
        <f t="shared" si="27"/>
        <v>0</v>
      </c>
      <c r="F65" s="36">
        <f t="shared" si="27"/>
        <v>0</v>
      </c>
      <c r="G65" s="36">
        <f t="shared" si="27"/>
        <v>0</v>
      </c>
      <c r="H65" s="36">
        <f t="shared" si="27"/>
        <v>0</v>
      </c>
      <c r="I65" s="36">
        <f t="shared" si="27"/>
        <v>0</v>
      </c>
      <c r="J65" s="36">
        <f t="shared" si="27"/>
        <v>0</v>
      </c>
      <c r="K65" s="36">
        <f t="shared" si="27"/>
        <v>0</v>
      </c>
      <c r="L65" s="36">
        <f t="shared" si="27"/>
        <v>0</v>
      </c>
      <c r="M65" s="36">
        <f t="shared" si="27"/>
        <v>0</v>
      </c>
      <c r="N65" s="36">
        <f t="shared" si="27"/>
        <v>0</v>
      </c>
      <c r="O65" s="36">
        <f t="shared" si="27"/>
        <v>0</v>
      </c>
      <c r="P65" s="36">
        <f t="shared" si="27"/>
        <v>0</v>
      </c>
      <c r="Q65" s="36">
        <f t="shared" si="27"/>
        <v>0</v>
      </c>
      <c r="R65" s="36">
        <f t="shared" si="27"/>
        <v>0</v>
      </c>
      <c r="S65" s="36">
        <f t="shared" si="27"/>
        <v>0</v>
      </c>
      <c r="T65" s="36">
        <f t="shared" si="27"/>
        <v>0</v>
      </c>
      <c r="U65" s="36">
        <f t="shared" si="27"/>
        <v>0</v>
      </c>
      <c r="V65" s="36">
        <f t="shared" si="27"/>
        <v>0</v>
      </c>
      <c r="W65" s="36">
        <f t="shared" si="27"/>
        <v>0</v>
      </c>
      <c r="X65" s="36">
        <f t="shared" si="27"/>
        <v>0</v>
      </c>
      <c r="Y65" s="37">
        <f t="shared" si="27"/>
        <v>0</v>
      </c>
      <c r="Z65" s="38">
        <f t="shared" si="27"/>
        <v>0</v>
      </c>
      <c r="AA65" s="39">
        <f t="shared" si="27"/>
        <v>0</v>
      </c>
      <c r="AB65" s="47" t="s">
        <v>17</v>
      </c>
    </row>
    <row r="66" spans="1:28" x14ac:dyDescent="0.15">
      <c r="A66" s="48" t="s">
        <v>13</v>
      </c>
      <c r="B66" s="31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3"/>
      <c r="Z66" s="24">
        <f>SUM(B66:Y66)</f>
        <v>0</v>
      </c>
      <c r="AA66" s="25">
        <f>SUM(B66:O66)</f>
        <v>0</v>
      </c>
      <c r="AB66" s="41"/>
    </row>
    <row r="67" spans="1:28" ht="14.25" thickBot="1" x14ac:dyDescent="0.2">
      <c r="A67" s="49" t="s">
        <v>14</v>
      </c>
      <c r="B67" s="32"/>
      <c r="C67" s="18"/>
      <c r="D67" s="18"/>
      <c r="E67" s="18"/>
      <c r="F67" s="18"/>
      <c r="G67" s="18"/>
      <c r="H67" s="18"/>
      <c r="I67" s="18"/>
      <c r="J67" s="18"/>
      <c r="K67" s="18"/>
      <c r="L67" s="18"/>
      <c r="M67" s="18"/>
      <c r="N67" s="18"/>
      <c r="O67" s="18"/>
      <c r="P67" s="18"/>
      <c r="Q67" s="18"/>
      <c r="R67" s="18"/>
      <c r="S67" s="18"/>
      <c r="T67" s="18"/>
      <c r="U67" s="18"/>
      <c r="V67" s="18"/>
      <c r="W67" s="18"/>
      <c r="X67" s="18"/>
      <c r="Y67" s="19"/>
      <c r="Z67" s="20">
        <f>SUM(B67:Y67)</f>
        <v>0</v>
      </c>
      <c r="AA67" s="21">
        <f>SUM(B67:O67)</f>
        <v>0</v>
      </c>
      <c r="AB67" s="41"/>
    </row>
    <row r="68" spans="1:28" x14ac:dyDescent="0.15">
      <c r="A68" s="50" t="s">
        <v>15</v>
      </c>
      <c r="B68" s="33">
        <f>SUM(B66:B67)</f>
        <v>0</v>
      </c>
      <c r="C68" s="27">
        <f t="shared" ref="C68:AA68" si="28">SUM(C66:C67)</f>
        <v>0</v>
      </c>
      <c r="D68" s="27">
        <f t="shared" si="28"/>
        <v>0</v>
      </c>
      <c r="E68" s="27">
        <f t="shared" si="28"/>
        <v>0</v>
      </c>
      <c r="F68" s="27">
        <f t="shared" si="28"/>
        <v>0</v>
      </c>
      <c r="G68" s="27">
        <f t="shared" si="28"/>
        <v>0</v>
      </c>
      <c r="H68" s="27">
        <f t="shared" si="28"/>
        <v>0</v>
      </c>
      <c r="I68" s="27">
        <f t="shared" si="28"/>
        <v>0</v>
      </c>
      <c r="J68" s="27">
        <f t="shared" si="28"/>
        <v>0</v>
      </c>
      <c r="K68" s="27">
        <f t="shared" si="28"/>
        <v>0</v>
      </c>
      <c r="L68" s="27">
        <f t="shared" si="28"/>
        <v>0</v>
      </c>
      <c r="M68" s="27">
        <f t="shared" si="28"/>
        <v>0</v>
      </c>
      <c r="N68" s="27">
        <f t="shared" si="28"/>
        <v>0</v>
      </c>
      <c r="O68" s="27">
        <f t="shared" si="28"/>
        <v>0</v>
      </c>
      <c r="P68" s="27">
        <f t="shared" si="28"/>
        <v>0</v>
      </c>
      <c r="Q68" s="27">
        <f t="shared" si="28"/>
        <v>0</v>
      </c>
      <c r="R68" s="27">
        <f t="shared" si="28"/>
        <v>0</v>
      </c>
      <c r="S68" s="27">
        <f t="shared" si="28"/>
        <v>0</v>
      </c>
      <c r="T68" s="27">
        <f t="shared" si="28"/>
        <v>0</v>
      </c>
      <c r="U68" s="27">
        <f t="shared" si="28"/>
        <v>0</v>
      </c>
      <c r="V68" s="27">
        <f t="shared" si="28"/>
        <v>0</v>
      </c>
      <c r="W68" s="27">
        <f t="shared" si="28"/>
        <v>0</v>
      </c>
      <c r="X68" s="27">
        <f t="shared" si="28"/>
        <v>0</v>
      </c>
      <c r="Y68" s="28">
        <f t="shared" si="28"/>
        <v>0</v>
      </c>
      <c r="Z68" s="26">
        <f t="shared" si="28"/>
        <v>0</v>
      </c>
      <c r="AA68" s="29">
        <f t="shared" si="28"/>
        <v>0</v>
      </c>
      <c r="AB68" s="41"/>
    </row>
    <row r="69" spans="1:28" ht="14.25" thickBot="1" x14ac:dyDescent="0.2">
      <c r="A69" s="58" t="s">
        <v>18</v>
      </c>
      <c r="B69" s="59" t="str">
        <f>IF(B64=0,"0",INT(B68/B64*100)/100)</f>
        <v>0</v>
      </c>
      <c r="C69" s="60" t="str">
        <f t="shared" ref="C69:AA69" si="29">IF(C64=0,"0",INT(C68/C64*100)/100)</f>
        <v>0</v>
      </c>
      <c r="D69" s="60" t="str">
        <f t="shared" si="29"/>
        <v>0</v>
      </c>
      <c r="E69" s="60" t="str">
        <f t="shared" si="29"/>
        <v>0</v>
      </c>
      <c r="F69" s="60" t="str">
        <f t="shared" si="29"/>
        <v>0</v>
      </c>
      <c r="G69" s="60" t="str">
        <f t="shared" si="29"/>
        <v>0</v>
      </c>
      <c r="H69" s="60" t="str">
        <f t="shared" si="29"/>
        <v>0</v>
      </c>
      <c r="I69" s="60" t="str">
        <f t="shared" si="29"/>
        <v>0</v>
      </c>
      <c r="J69" s="60" t="str">
        <f t="shared" si="29"/>
        <v>0</v>
      </c>
      <c r="K69" s="60" t="str">
        <f t="shared" si="29"/>
        <v>0</v>
      </c>
      <c r="L69" s="60" t="str">
        <f t="shared" si="29"/>
        <v>0</v>
      </c>
      <c r="M69" s="60" t="str">
        <f t="shared" si="29"/>
        <v>0</v>
      </c>
      <c r="N69" s="60" t="str">
        <f t="shared" si="29"/>
        <v>0</v>
      </c>
      <c r="O69" s="60" t="str">
        <f t="shared" si="29"/>
        <v>0</v>
      </c>
      <c r="P69" s="60" t="str">
        <f t="shared" si="29"/>
        <v>0</v>
      </c>
      <c r="Q69" s="60" t="str">
        <f t="shared" si="29"/>
        <v>0</v>
      </c>
      <c r="R69" s="60" t="str">
        <f t="shared" si="29"/>
        <v>0</v>
      </c>
      <c r="S69" s="60" t="str">
        <f t="shared" si="29"/>
        <v>0</v>
      </c>
      <c r="T69" s="60" t="str">
        <f t="shared" si="29"/>
        <v>0</v>
      </c>
      <c r="U69" s="60" t="str">
        <f t="shared" si="29"/>
        <v>0</v>
      </c>
      <c r="V69" s="60" t="str">
        <f t="shared" si="29"/>
        <v>0</v>
      </c>
      <c r="W69" s="60" t="str">
        <f t="shared" si="29"/>
        <v>0</v>
      </c>
      <c r="X69" s="60" t="str">
        <f t="shared" si="29"/>
        <v>0</v>
      </c>
      <c r="Y69" s="61" t="str">
        <f t="shared" si="29"/>
        <v>0</v>
      </c>
      <c r="Z69" s="62" t="str">
        <f t="shared" si="29"/>
        <v>0</v>
      </c>
      <c r="AA69" s="63" t="str">
        <f t="shared" si="29"/>
        <v>0</v>
      </c>
      <c r="AB69" s="41"/>
    </row>
    <row r="70" spans="1:28" ht="14.25" thickBot="1" x14ac:dyDescent="0.2">
      <c r="A70" s="64" t="s">
        <v>20</v>
      </c>
      <c r="B70" s="65"/>
      <c r="C70" s="65"/>
      <c r="D70" s="65"/>
      <c r="E70" s="65"/>
      <c r="F70" s="65"/>
      <c r="G70" s="65"/>
      <c r="H70" s="65"/>
      <c r="I70" s="65"/>
      <c r="J70" s="65"/>
      <c r="K70" s="65"/>
      <c r="L70" s="65"/>
      <c r="M70" s="65"/>
      <c r="N70" s="65"/>
      <c r="O70" s="65"/>
      <c r="P70" s="65"/>
      <c r="Q70" s="65"/>
      <c r="R70" s="65"/>
      <c r="S70" s="65"/>
      <c r="T70" s="65"/>
      <c r="U70" s="65"/>
      <c r="V70" s="65"/>
      <c r="W70" s="65"/>
      <c r="X70" s="65"/>
      <c r="Y70" s="65"/>
      <c r="Z70" s="65"/>
      <c r="AA70" s="65"/>
      <c r="AB70" s="66"/>
    </row>
    <row r="71" spans="1:28" ht="14.25" thickTop="1" x14ac:dyDescent="0.15">
      <c r="A71" s="67" t="s">
        <v>9</v>
      </c>
      <c r="B71" s="231" t="s">
        <v>1</v>
      </c>
      <c r="C71" s="221"/>
      <c r="D71" s="222"/>
      <c r="E71" s="220" t="s">
        <v>2</v>
      </c>
      <c r="F71" s="221"/>
      <c r="G71" s="222"/>
      <c r="H71" s="220" t="s">
        <v>3</v>
      </c>
      <c r="I71" s="221"/>
      <c r="J71" s="222"/>
      <c r="K71" s="220" t="s">
        <v>12</v>
      </c>
      <c r="L71" s="221"/>
      <c r="M71" s="222"/>
      <c r="N71" s="229" t="s">
        <v>19</v>
      </c>
      <c r="O71" s="221"/>
      <c r="P71" s="221"/>
      <c r="Q71" s="221"/>
      <c r="R71" s="221"/>
      <c r="S71" s="221"/>
      <c r="T71" s="221"/>
      <c r="U71" s="221"/>
      <c r="V71" s="221"/>
      <c r="W71" s="221"/>
      <c r="X71" s="221"/>
      <c r="Y71" s="221"/>
      <c r="Z71" s="221"/>
      <c r="AA71" s="221"/>
      <c r="AB71" s="230"/>
    </row>
    <row r="72" spans="1:28" ht="14.25" thickBot="1" x14ac:dyDescent="0.2">
      <c r="A72" s="70">
        <f>A58+1</f>
        <v>1006</v>
      </c>
      <c r="B72" s="224"/>
      <c r="C72" s="224"/>
      <c r="D72" s="225"/>
      <c r="E72" s="223"/>
      <c r="F72" s="224"/>
      <c r="G72" s="225"/>
      <c r="H72" s="223"/>
      <c r="I72" s="224"/>
      <c r="J72" s="225"/>
      <c r="K72" s="223"/>
      <c r="L72" s="224"/>
      <c r="M72" s="225"/>
      <c r="N72" s="226"/>
      <c r="O72" s="227"/>
      <c r="P72" s="227"/>
      <c r="Q72" s="227"/>
      <c r="R72" s="227"/>
      <c r="S72" s="227"/>
      <c r="T72" s="227"/>
      <c r="U72" s="227"/>
      <c r="V72" s="227"/>
      <c r="W72" s="227"/>
      <c r="X72" s="227"/>
      <c r="Y72" s="227"/>
      <c r="Z72" s="227"/>
      <c r="AA72" s="227"/>
      <c r="AB72" s="228"/>
    </row>
    <row r="73" spans="1:28" ht="14.25" thickBot="1" x14ac:dyDescent="0.2">
      <c r="A73" s="34" t="s">
        <v>8</v>
      </c>
      <c r="B73" s="55" t="s">
        <v>4</v>
      </c>
      <c r="C73" s="56"/>
      <c r="D73" s="56"/>
      <c r="E73" s="56"/>
      <c r="F73" s="56"/>
      <c r="G73" s="56"/>
      <c r="H73" s="56"/>
      <c r="I73" s="56"/>
      <c r="J73" s="56"/>
      <c r="K73" s="56"/>
      <c r="L73" s="56"/>
      <c r="M73" s="56"/>
      <c r="N73" s="56"/>
      <c r="O73" s="56"/>
      <c r="P73" s="56"/>
      <c r="Q73" s="56"/>
      <c r="R73" s="56"/>
      <c r="S73" s="56"/>
      <c r="T73" s="56"/>
      <c r="U73" s="56"/>
      <c r="V73" s="56"/>
      <c r="W73" s="56"/>
      <c r="X73" s="56"/>
      <c r="Y73" s="57"/>
      <c r="Z73" s="40"/>
      <c r="AA73" s="40"/>
      <c r="AB73" s="41"/>
    </row>
    <row r="74" spans="1:28" ht="14.25" thickBot="1" x14ac:dyDescent="0.2">
      <c r="A74" s="69"/>
      <c r="B74" s="51">
        <v>0.29166666666666669</v>
      </c>
      <c r="C74" s="52">
        <v>0.33333333333333298</v>
      </c>
      <c r="D74" s="52">
        <v>0.375</v>
      </c>
      <c r="E74" s="52">
        <v>0.41666666666666702</v>
      </c>
      <c r="F74" s="52">
        <v>0.45833333333333298</v>
      </c>
      <c r="G74" s="52">
        <v>0.5</v>
      </c>
      <c r="H74" s="52">
        <v>0.54166666666666696</v>
      </c>
      <c r="I74" s="52">
        <v>0.58333333333333304</v>
      </c>
      <c r="J74" s="52">
        <v>0.625</v>
      </c>
      <c r="K74" s="52">
        <v>0.66666666666666696</v>
      </c>
      <c r="L74" s="52">
        <v>0.70833333333333004</v>
      </c>
      <c r="M74" s="52">
        <v>0.749999999999996</v>
      </c>
      <c r="N74" s="53">
        <v>0.79166666666666297</v>
      </c>
      <c r="O74" s="53">
        <v>0.83333333333333004</v>
      </c>
      <c r="P74" s="53">
        <v>0.874999999999996</v>
      </c>
      <c r="Q74" s="53">
        <v>0.91666666666666297</v>
      </c>
      <c r="R74" s="53">
        <v>0.95833333333333004</v>
      </c>
      <c r="S74" s="53">
        <v>0.999999999999997</v>
      </c>
      <c r="T74" s="53">
        <v>1.0416666666666601</v>
      </c>
      <c r="U74" s="53">
        <v>1.0833333333333299</v>
      </c>
      <c r="V74" s="53">
        <v>1.125</v>
      </c>
      <c r="W74" s="53">
        <v>1.1666666666666601</v>
      </c>
      <c r="X74" s="53">
        <v>1.2083333333333299</v>
      </c>
      <c r="Y74" s="54">
        <v>1.25</v>
      </c>
      <c r="Z74" s="8" t="s">
        <v>11</v>
      </c>
      <c r="AA74" s="9" t="s">
        <v>10</v>
      </c>
      <c r="AB74" s="42"/>
    </row>
    <row r="75" spans="1:28" x14ac:dyDescent="0.15">
      <c r="A75" s="68" t="s">
        <v>6</v>
      </c>
      <c r="B75" s="7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6"/>
      <c r="Z75" s="10">
        <f>SUM(B75:Y75)</f>
        <v>0</v>
      </c>
      <c r="AA75" s="11">
        <f>SUM(B75:O75)</f>
        <v>0</v>
      </c>
      <c r="AB75" s="41"/>
    </row>
    <row r="76" spans="1:28" x14ac:dyDescent="0.15">
      <c r="A76" s="43" t="s">
        <v>5</v>
      </c>
      <c r="B76" s="7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6"/>
      <c r="Z76" s="10">
        <f t="shared" ref="Z76:Z78" si="30">SUM(B76:Y76)</f>
        <v>0</v>
      </c>
      <c r="AA76" s="11">
        <f t="shared" ref="AA76:AA78" si="31">SUM(B76:O76)</f>
        <v>0</v>
      </c>
      <c r="AB76" s="41"/>
    </row>
    <row r="77" spans="1:28" ht="14.25" thickBot="1" x14ac:dyDescent="0.2">
      <c r="A77" s="44" t="s">
        <v>7</v>
      </c>
      <c r="B77" s="4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3"/>
      <c r="Z77" s="12">
        <f t="shared" si="30"/>
        <v>0</v>
      </c>
      <c r="AA77" s="13">
        <f t="shared" si="31"/>
        <v>0</v>
      </c>
      <c r="AB77" s="41"/>
    </row>
    <row r="78" spans="1:28" ht="14.25" thickBot="1" x14ac:dyDescent="0.2">
      <c r="A78" s="45" t="s">
        <v>16</v>
      </c>
      <c r="B78" s="30">
        <f>SUM(B75:B77)</f>
        <v>0</v>
      </c>
      <c r="C78" s="15">
        <f t="shared" ref="C78:Y78" si="32">SUM(C75:C77)</f>
        <v>0</v>
      </c>
      <c r="D78" s="15">
        <f t="shared" si="32"/>
        <v>0</v>
      </c>
      <c r="E78" s="15">
        <f t="shared" si="32"/>
        <v>0</v>
      </c>
      <c r="F78" s="15">
        <f t="shared" si="32"/>
        <v>0</v>
      </c>
      <c r="G78" s="15">
        <f t="shared" si="32"/>
        <v>0</v>
      </c>
      <c r="H78" s="15">
        <f t="shared" si="32"/>
        <v>0</v>
      </c>
      <c r="I78" s="15">
        <f t="shared" si="32"/>
        <v>0</v>
      </c>
      <c r="J78" s="15">
        <f t="shared" si="32"/>
        <v>0</v>
      </c>
      <c r="K78" s="15">
        <f t="shared" si="32"/>
        <v>0</v>
      </c>
      <c r="L78" s="15">
        <f t="shared" si="32"/>
        <v>0</v>
      </c>
      <c r="M78" s="15">
        <f t="shared" si="32"/>
        <v>0</v>
      </c>
      <c r="N78" s="15">
        <f t="shared" si="32"/>
        <v>0</v>
      </c>
      <c r="O78" s="15">
        <f t="shared" si="32"/>
        <v>0</v>
      </c>
      <c r="P78" s="15">
        <f t="shared" si="32"/>
        <v>0</v>
      </c>
      <c r="Q78" s="15">
        <f t="shared" si="32"/>
        <v>0</v>
      </c>
      <c r="R78" s="15">
        <f t="shared" si="32"/>
        <v>0</v>
      </c>
      <c r="S78" s="15">
        <f t="shared" si="32"/>
        <v>0</v>
      </c>
      <c r="T78" s="15">
        <f t="shared" si="32"/>
        <v>0</v>
      </c>
      <c r="U78" s="15">
        <f t="shared" si="32"/>
        <v>0</v>
      </c>
      <c r="V78" s="15">
        <f t="shared" si="32"/>
        <v>0</v>
      </c>
      <c r="W78" s="15">
        <f t="shared" si="32"/>
        <v>0</v>
      </c>
      <c r="X78" s="15">
        <f t="shared" si="32"/>
        <v>0</v>
      </c>
      <c r="Y78" s="16">
        <f t="shared" si="32"/>
        <v>0</v>
      </c>
      <c r="Z78" s="14">
        <f t="shared" si="30"/>
        <v>0</v>
      </c>
      <c r="AA78" s="17">
        <f t="shared" si="31"/>
        <v>0</v>
      </c>
      <c r="AB78" s="41"/>
    </row>
    <row r="79" spans="1:28" ht="41.25" thickBot="1" x14ac:dyDescent="0.2">
      <c r="A79" s="46" t="s">
        <v>32</v>
      </c>
      <c r="B79" s="35">
        <f>INT(B78*$A74/461*100)/100</f>
        <v>0</v>
      </c>
      <c r="C79" s="36">
        <f t="shared" ref="C79:AA79" si="33">INT(C78*$A74/461*100)/100</f>
        <v>0</v>
      </c>
      <c r="D79" s="36">
        <f t="shared" si="33"/>
        <v>0</v>
      </c>
      <c r="E79" s="36">
        <f t="shared" si="33"/>
        <v>0</v>
      </c>
      <c r="F79" s="36">
        <f t="shared" si="33"/>
        <v>0</v>
      </c>
      <c r="G79" s="36">
        <f t="shared" si="33"/>
        <v>0</v>
      </c>
      <c r="H79" s="36">
        <f t="shared" si="33"/>
        <v>0</v>
      </c>
      <c r="I79" s="36">
        <f t="shared" si="33"/>
        <v>0</v>
      </c>
      <c r="J79" s="36">
        <f t="shared" si="33"/>
        <v>0</v>
      </c>
      <c r="K79" s="36">
        <f t="shared" si="33"/>
        <v>0</v>
      </c>
      <c r="L79" s="36">
        <f t="shared" si="33"/>
        <v>0</v>
      </c>
      <c r="M79" s="36">
        <f t="shared" si="33"/>
        <v>0</v>
      </c>
      <c r="N79" s="36">
        <f t="shared" si="33"/>
        <v>0</v>
      </c>
      <c r="O79" s="36">
        <f t="shared" si="33"/>
        <v>0</v>
      </c>
      <c r="P79" s="36">
        <f t="shared" si="33"/>
        <v>0</v>
      </c>
      <c r="Q79" s="36">
        <f t="shared" si="33"/>
        <v>0</v>
      </c>
      <c r="R79" s="36">
        <f t="shared" si="33"/>
        <v>0</v>
      </c>
      <c r="S79" s="36">
        <f t="shared" si="33"/>
        <v>0</v>
      </c>
      <c r="T79" s="36">
        <f t="shared" si="33"/>
        <v>0</v>
      </c>
      <c r="U79" s="36">
        <f t="shared" si="33"/>
        <v>0</v>
      </c>
      <c r="V79" s="36">
        <f t="shared" si="33"/>
        <v>0</v>
      </c>
      <c r="W79" s="36">
        <f t="shared" si="33"/>
        <v>0</v>
      </c>
      <c r="X79" s="36">
        <f t="shared" si="33"/>
        <v>0</v>
      </c>
      <c r="Y79" s="37">
        <f t="shared" si="33"/>
        <v>0</v>
      </c>
      <c r="Z79" s="38">
        <f t="shared" si="33"/>
        <v>0</v>
      </c>
      <c r="AA79" s="39">
        <f t="shared" si="33"/>
        <v>0</v>
      </c>
      <c r="AB79" s="47" t="s">
        <v>17</v>
      </c>
    </row>
    <row r="80" spans="1:28" x14ac:dyDescent="0.15">
      <c r="A80" s="48" t="s">
        <v>13</v>
      </c>
      <c r="B80" s="31"/>
      <c r="C80" s="22"/>
      <c r="D80" s="22"/>
      <c r="E80" s="22"/>
      <c r="F80" s="22"/>
      <c r="G80" s="22"/>
      <c r="H80" s="22"/>
      <c r="I80" s="22"/>
      <c r="J80" s="22"/>
      <c r="K80" s="22"/>
      <c r="L80" s="22"/>
      <c r="M80" s="22"/>
      <c r="N80" s="22"/>
      <c r="O80" s="22"/>
      <c r="P80" s="22"/>
      <c r="Q80" s="22"/>
      <c r="R80" s="22"/>
      <c r="S80" s="22"/>
      <c r="T80" s="22"/>
      <c r="U80" s="22"/>
      <c r="V80" s="22"/>
      <c r="W80" s="22"/>
      <c r="X80" s="22"/>
      <c r="Y80" s="23"/>
      <c r="Z80" s="24">
        <f>SUM(B80:Y80)</f>
        <v>0</v>
      </c>
      <c r="AA80" s="25">
        <f>SUM(B80:O80)</f>
        <v>0</v>
      </c>
      <c r="AB80" s="41"/>
    </row>
    <row r="81" spans="1:28" ht="14.25" thickBot="1" x14ac:dyDescent="0.2">
      <c r="A81" s="49" t="s">
        <v>14</v>
      </c>
      <c r="B81" s="32"/>
      <c r="C81" s="18"/>
      <c r="D81" s="18"/>
      <c r="E81" s="18"/>
      <c r="F81" s="18"/>
      <c r="G81" s="18"/>
      <c r="H81" s="18"/>
      <c r="I81" s="18"/>
      <c r="J81" s="18"/>
      <c r="K81" s="18"/>
      <c r="L81" s="18"/>
      <c r="M81" s="18"/>
      <c r="N81" s="18"/>
      <c r="O81" s="18"/>
      <c r="P81" s="18"/>
      <c r="Q81" s="18"/>
      <c r="R81" s="18"/>
      <c r="S81" s="18"/>
      <c r="T81" s="18"/>
      <c r="U81" s="18"/>
      <c r="V81" s="18"/>
      <c r="W81" s="18"/>
      <c r="X81" s="18"/>
      <c r="Y81" s="19"/>
      <c r="Z81" s="20">
        <f>SUM(B81:Y81)</f>
        <v>0</v>
      </c>
      <c r="AA81" s="21">
        <f>SUM(B81:O81)</f>
        <v>0</v>
      </c>
      <c r="AB81" s="41"/>
    </row>
    <row r="82" spans="1:28" x14ac:dyDescent="0.15">
      <c r="A82" s="50" t="s">
        <v>15</v>
      </c>
      <c r="B82" s="33">
        <f>SUM(B80:B81)</f>
        <v>0</v>
      </c>
      <c r="C82" s="27">
        <f t="shared" ref="C82:AA82" si="34">SUM(C80:C81)</f>
        <v>0</v>
      </c>
      <c r="D82" s="27">
        <f t="shared" si="34"/>
        <v>0</v>
      </c>
      <c r="E82" s="27">
        <f t="shared" si="34"/>
        <v>0</v>
      </c>
      <c r="F82" s="27">
        <f t="shared" si="34"/>
        <v>0</v>
      </c>
      <c r="G82" s="27">
        <f t="shared" si="34"/>
        <v>0</v>
      </c>
      <c r="H82" s="27">
        <f t="shared" si="34"/>
        <v>0</v>
      </c>
      <c r="I82" s="27">
        <f t="shared" si="34"/>
        <v>0</v>
      </c>
      <c r="J82" s="27">
        <f t="shared" si="34"/>
        <v>0</v>
      </c>
      <c r="K82" s="27">
        <f t="shared" si="34"/>
        <v>0</v>
      </c>
      <c r="L82" s="27">
        <f t="shared" si="34"/>
        <v>0</v>
      </c>
      <c r="M82" s="27">
        <f t="shared" si="34"/>
        <v>0</v>
      </c>
      <c r="N82" s="27">
        <f t="shared" si="34"/>
        <v>0</v>
      </c>
      <c r="O82" s="27">
        <f t="shared" si="34"/>
        <v>0</v>
      </c>
      <c r="P82" s="27">
        <f t="shared" si="34"/>
        <v>0</v>
      </c>
      <c r="Q82" s="27">
        <f t="shared" si="34"/>
        <v>0</v>
      </c>
      <c r="R82" s="27">
        <f t="shared" si="34"/>
        <v>0</v>
      </c>
      <c r="S82" s="27">
        <f t="shared" si="34"/>
        <v>0</v>
      </c>
      <c r="T82" s="27">
        <f t="shared" si="34"/>
        <v>0</v>
      </c>
      <c r="U82" s="27">
        <f t="shared" si="34"/>
        <v>0</v>
      </c>
      <c r="V82" s="27">
        <f t="shared" si="34"/>
        <v>0</v>
      </c>
      <c r="W82" s="27">
        <f t="shared" si="34"/>
        <v>0</v>
      </c>
      <c r="X82" s="27">
        <f t="shared" si="34"/>
        <v>0</v>
      </c>
      <c r="Y82" s="28">
        <f t="shared" si="34"/>
        <v>0</v>
      </c>
      <c r="Z82" s="26">
        <f t="shared" si="34"/>
        <v>0</v>
      </c>
      <c r="AA82" s="29">
        <f t="shared" si="34"/>
        <v>0</v>
      </c>
      <c r="AB82" s="41"/>
    </row>
    <row r="83" spans="1:28" ht="14.25" thickBot="1" x14ac:dyDescent="0.2">
      <c r="A83" s="58" t="s">
        <v>18</v>
      </c>
      <c r="B83" s="59" t="str">
        <f>IF(B78=0,"0",INT(B82/B78*100)/100)</f>
        <v>0</v>
      </c>
      <c r="C83" s="60" t="str">
        <f t="shared" ref="C83:AA83" si="35">IF(C78=0,"0",INT(C82/C78*100)/100)</f>
        <v>0</v>
      </c>
      <c r="D83" s="60" t="str">
        <f t="shared" si="35"/>
        <v>0</v>
      </c>
      <c r="E83" s="60" t="str">
        <f t="shared" si="35"/>
        <v>0</v>
      </c>
      <c r="F83" s="60" t="str">
        <f t="shared" si="35"/>
        <v>0</v>
      </c>
      <c r="G83" s="60" t="str">
        <f t="shared" si="35"/>
        <v>0</v>
      </c>
      <c r="H83" s="60" t="str">
        <f t="shared" si="35"/>
        <v>0</v>
      </c>
      <c r="I83" s="60" t="str">
        <f t="shared" si="35"/>
        <v>0</v>
      </c>
      <c r="J83" s="60" t="str">
        <f t="shared" si="35"/>
        <v>0</v>
      </c>
      <c r="K83" s="60" t="str">
        <f t="shared" si="35"/>
        <v>0</v>
      </c>
      <c r="L83" s="60" t="str">
        <f t="shared" si="35"/>
        <v>0</v>
      </c>
      <c r="M83" s="60" t="str">
        <f t="shared" si="35"/>
        <v>0</v>
      </c>
      <c r="N83" s="60" t="str">
        <f t="shared" si="35"/>
        <v>0</v>
      </c>
      <c r="O83" s="60" t="str">
        <f t="shared" si="35"/>
        <v>0</v>
      </c>
      <c r="P83" s="60" t="str">
        <f t="shared" si="35"/>
        <v>0</v>
      </c>
      <c r="Q83" s="60" t="str">
        <f t="shared" si="35"/>
        <v>0</v>
      </c>
      <c r="R83" s="60" t="str">
        <f t="shared" si="35"/>
        <v>0</v>
      </c>
      <c r="S83" s="60" t="str">
        <f t="shared" si="35"/>
        <v>0</v>
      </c>
      <c r="T83" s="60" t="str">
        <f t="shared" si="35"/>
        <v>0</v>
      </c>
      <c r="U83" s="60" t="str">
        <f t="shared" si="35"/>
        <v>0</v>
      </c>
      <c r="V83" s="60" t="str">
        <f t="shared" si="35"/>
        <v>0</v>
      </c>
      <c r="W83" s="60" t="str">
        <f t="shared" si="35"/>
        <v>0</v>
      </c>
      <c r="X83" s="60" t="str">
        <f t="shared" si="35"/>
        <v>0</v>
      </c>
      <c r="Y83" s="61" t="str">
        <f t="shared" si="35"/>
        <v>0</v>
      </c>
      <c r="Z83" s="62" t="str">
        <f t="shared" si="35"/>
        <v>0</v>
      </c>
      <c r="AA83" s="63" t="str">
        <f t="shared" si="35"/>
        <v>0</v>
      </c>
      <c r="AB83" s="41"/>
    </row>
    <row r="84" spans="1:28" ht="14.25" thickBot="1" x14ac:dyDescent="0.2">
      <c r="A84" s="64" t="s">
        <v>20</v>
      </c>
      <c r="B84" s="65"/>
      <c r="C84" s="65"/>
      <c r="D84" s="65"/>
      <c r="E84" s="65"/>
      <c r="F84" s="65"/>
      <c r="G84" s="65"/>
      <c r="H84" s="65"/>
      <c r="I84" s="65"/>
      <c r="J84" s="65"/>
      <c r="K84" s="65"/>
      <c r="L84" s="65"/>
      <c r="M84" s="65"/>
      <c r="N84" s="65"/>
      <c r="O84" s="65"/>
      <c r="P84" s="65"/>
      <c r="Q84" s="65"/>
      <c r="R84" s="65"/>
      <c r="S84" s="65"/>
      <c r="T84" s="65"/>
      <c r="U84" s="65"/>
      <c r="V84" s="65"/>
      <c r="W84" s="65"/>
      <c r="X84" s="65"/>
      <c r="Y84" s="65"/>
      <c r="Z84" s="65"/>
      <c r="AA84" s="65"/>
      <c r="AB84" s="66"/>
    </row>
    <row r="85" spans="1:28" ht="14.25" thickTop="1" x14ac:dyDescent="0.15">
      <c r="A85" s="67" t="s">
        <v>9</v>
      </c>
      <c r="B85" s="231" t="s">
        <v>1</v>
      </c>
      <c r="C85" s="221"/>
      <c r="D85" s="222"/>
      <c r="E85" s="220" t="s">
        <v>2</v>
      </c>
      <c r="F85" s="221"/>
      <c r="G85" s="222"/>
      <c r="H85" s="220" t="s">
        <v>3</v>
      </c>
      <c r="I85" s="221"/>
      <c r="J85" s="222"/>
      <c r="K85" s="220" t="s">
        <v>12</v>
      </c>
      <c r="L85" s="221"/>
      <c r="M85" s="222"/>
      <c r="N85" s="229" t="s">
        <v>19</v>
      </c>
      <c r="O85" s="221"/>
      <c r="P85" s="221"/>
      <c r="Q85" s="221"/>
      <c r="R85" s="221"/>
      <c r="S85" s="221"/>
      <c r="T85" s="221"/>
      <c r="U85" s="221"/>
      <c r="V85" s="221"/>
      <c r="W85" s="221"/>
      <c r="X85" s="221"/>
      <c r="Y85" s="221"/>
      <c r="Z85" s="221"/>
      <c r="AA85" s="221"/>
      <c r="AB85" s="230"/>
    </row>
    <row r="86" spans="1:28" ht="14.25" thickBot="1" x14ac:dyDescent="0.2">
      <c r="A86" s="70">
        <f>A72+1</f>
        <v>1007</v>
      </c>
      <c r="B86" s="224"/>
      <c r="C86" s="224"/>
      <c r="D86" s="225"/>
      <c r="E86" s="223"/>
      <c r="F86" s="224"/>
      <c r="G86" s="225"/>
      <c r="H86" s="223"/>
      <c r="I86" s="224"/>
      <c r="J86" s="225"/>
      <c r="K86" s="223"/>
      <c r="L86" s="224"/>
      <c r="M86" s="225"/>
      <c r="N86" s="226"/>
      <c r="O86" s="227"/>
      <c r="P86" s="227"/>
      <c r="Q86" s="227"/>
      <c r="R86" s="227"/>
      <c r="S86" s="227"/>
      <c r="T86" s="227"/>
      <c r="U86" s="227"/>
      <c r="V86" s="227"/>
      <c r="W86" s="227"/>
      <c r="X86" s="227"/>
      <c r="Y86" s="227"/>
      <c r="Z86" s="227"/>
      <c r="AA86" s="227"/>
      <c r="AB86" s="228"/>
    </row>
    <row r="87" spans="1:28" ht="14.25" thickBot="1" x14ac:dyDescent="0.2">
      <c r="A87" s="34" t="s">
        <v>8</v>
      </c>
      <c r="B87" s="55" t="s">
        <v>4</v>
      </c>
      <c r="C87" s="56"/>
      <c r="D87" s="56"/>
      <c r="E87" s="56"/>
      <c r="F87" s="56"/>
      <c r="G87" s="56"/>
      <c r="H87" s="56"/>
      <c r="I87" s="56"/>
      <c r="J87" s="56"/>
      <c r="K87" s="56"/>
      <c r="L87" s="56"/>
      <c r="M87" s="56"/>
      <c r="N87" s="56"/>
      <c r="O87" s="56"/>
      <c r="P87" s="56"/>
      <c r="Q87" s="56"/>
      <c r="R87" s="56"/>
      <c r="S87" s="56"/>
      <c r="T87" s="56"/>
      <c r="U87" s="56"/>
      <c r="V87" s="56"/>
      <c r="W87" s="56"/>
      <c r="X87" s="56"/>
      <c r="Y87" s="57"/>
      <c r="Z87" s="40"/>
      <c r="AA87" s="40"/>
      <c r="AB87" s="41"/>
    </row>
    <row r="88" spans="1:28" ht="14.25" thickBot="1" x14ac:dyDescent="0.2">
      <c r="A88" s="69"/>
      <c r="B88" s="51">
        <v>0.29166666666666669</v>
      </c>
      <c r="C88" s="52">
        <v>0.33333333333333298</v>
      </c>
      <c r="D88" s="52">
        <v>0.375</v>
      </c>
      <c r="E88" s="52">
        <v>0.41666666666666702</v>
      </c>
      <c r="F88" s="52">
        <v>0.45833333333333298</v>
      </c>
      <c r="G88" s="52">
        <v>0.5</v>
      </c>
      <c r="H88" s="52">
        <v>0.54166666666666696</v>
      </c>
      <c r="I88" s="52">
        <v>0.58333333333333304</v>
      </c>
      <c r="J88" s="52">
        <v>0.625</v>
      </c>
      <c r="K88" s="52">
        <v>0.66666666666666696</v>
      </c>
      <c r="L88" s="52">
        <v>0.70833333333333004</v>
      </c>
      <c r="M88" s="52">
        <v>0.749999999999996</v>
      </c>
      <c r="N88" s="53">
        <v>0.79166666666666297</v>
      </c>
      <c r="O88" s="53">
        <v>0.83333333333333004</v>
      </c>
      <c r="P88" s="53">
        <v>0.874999999999996</v>
      </c>
      <c r="Q88" s="53">
        <v>0.91666666666666297</v>
      </c>
      <c r="R88" s="53">
        <v>0.95833333333333004</v>
      </c>
      <c r="S88" s="53">
        <v>0.999999999999997</v>
      </c>
      <c r="T88" s="53">
        <v>1.0416666666666601</v>
      </c>
      <c r="U88" s="53">
        <v>1.0833333333333299</v>
      </c>
      <c r="V88" s="53">
        <v>1.125</v>
      </c>
      <c r="W88" s="53">
        <v>1.1666666666666601</v>
      </c>
      <c r="X88" s="53">
        <v>1.2083333333333299</v>
      </c>
      <c r="Y88" s="54">
        <v>1.25</v>
      </c>
      <c r="Z88" s="8" t="s">
        <v>11</v>
      </c>
      <c r="AA88" s="9" t="s">
        <v>10</v>
      </c>
      <c r="AB88" s="42"/>
    </row>
    <row r="89" spans="1:28" x14ac:dyDescent="0.15">
      <c r="A89" s="68" t="s">
        <v>6</v>
      </c>
      <c r="B89" s="7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6"/>
      <c r="Z89" s="10">
        <f>SUM(B89:Y89)</f>
        <v>0</v>
      </c>
      <c r="AA89" s="11">
        <f>SUM(B89:O89)</f>
        <v>0</v>
      </c>
      <c r="AB89" s="41"/>
    </row>
    <row r="90" spans="1:28" x14ac:dyDescent="0.15">
      <c r="A90" s="43" t="s">
        <v>5</v>
      </c>
      <c r="B90" s="7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6"/>
      <c r="Z90" s="10">
        <f t="shared" ref="Z90:Z92" si="36">SUM(B90:Y90)</f>
        <v>0</v>
      </c>
      <c r="AA90" s="11">
        <f t="shared" ref="AA90:AA92" si="37">SUM(B90:O90)</f>
        <v>0</v>
      </c>
      <c r="AB90" s="41"/>
    </row>
    <row r="91" spans="1:28" ht="14.25" thickBot="1" x14ac:dyDescent="0.2">
      <c r="A91" s="44" t="s">
        <v>7</v>
      </c>
      <c r="B91" s="4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3"/>
      <c r="Z91" s="12">
        <f t="shared" si="36"/>
        <v>0</v>
      </c>
      <c r="AA91" s="13">
        <f t="shared" si="37"/>
        <v>0</v>
      </c>
      <c r="AB91" s="41"/>
    </row>
    <row r="92" spans="1:28" ht="14.25" thickBot="1" x14ac:dyDescent="0.2">
      <c r="A92" s="45" t="s">
        <v>16</v>
      </c>
      <c r="B92" s="30">
        <f>SUM(B89:B91)</f>
        <v>0</v>
      </c>
      <c r="C92" s="15">
        <f t="shared" ref="C92:Y92" si="38">SUM(C89:C91)</f>
        <v>0</v>
      </c>
      <c r="D92" s="15">
        <f t="shared" si="38"/>
        <v>0</v>
      </c>
      <c r="E92" s="15">
        <f t="shared" si="38"/>
        <v>0</v>
      </c>
      <c r="F92" s="15">
        <f t="shared" si="38"/>
        <v>0</v>
      </c>
      <c r="G92" s="15">
        <f t="shared" si="38"/>
        <v>0</v>
      </c>
      <c r="H92" s="15">
        <f t="shared" si="38"/>
        <v>0</v>
      </c>
      <c r="I92" s="15">
        <f t="shared" si="38"/>
        <v>0</v>
      </c>
      <c r="J92" s="15">
        <f t="shared" si="38"/>
        <v>0</v>
      </c>
      <c r="K92" s="15">
        <f t="shared" si="38"/>
        <v>0</v>
      </c>
      <c r="L92" s="15">
        <f t="shared" si="38"/>
        <v>0</v>
      </c>
      <c r="M92" s="15">
        <f t="shared" si="38"/>
        <v>0</v>
      </c>
      <c r="N92" s="15">
        <f t="shared" si="38"/>
        <v>0</v>
      </c>
      <c r="O92" s="15">
        <f t="shared" si="38"/>
        <v>0</v>
      </c>
      <c r="P92" s="15">
        <f t="shared" si="38"/>
        <v>0</v>
      </c>
      <c r="Q92" s="15">
        <f t="shared" si="38"/>
        <v>0</v>
      </c>
      <c r="R92" s="15">
        <f t="shared" si="38"/>
        <v>0</v>
      </c>
      <c r="S92" s="15">
        <f t="shared" si="38"/>
        <v>0</v>
      </c>
      <c r="T92" s="15">
        <f t="shared" si="38"/>
        <v>0</v>
      </c>
      <c r="U92" s="15">
        <f t="shared" si="38"/>
        <v>0</v>
      </c>
      <c r="V92" s="15">
        <f t="shared" si="38"/>
        <v>0</v>
      </c>
      <c r="W92" s="15">
        <f t="shared" si="38"/>
        <v>0</v>
      </c>
      <c r="X92" s="15">
        <f t="shared" si="38"/>
        <v>0</v>
      </c>
      <c r="Y92" s="16">
        <f t="shared" si="38"/>
        <v>0</v>
      </c>
      <c r="Z92" s="14">
        <f t="shared" si="36"/>
        <v>0</v>
      </c>
      <c r="AA92" s="17">
        <f t="shared" si="37"/>
        <v>0</v>
      </c>
      <c r="AB92" s="41"/>
    </row>
    <row r="93" spans="1:28" ht="41.25" thickBot="1" x14ac:dyDescent="0.2">
      <c r="A93" s="46" t="s">
        <v>32</v>
      </c>
      <c r="B93" s="35">
        <f>INT(B92*$A88/461*100)/100</f>
        <v>0</v>
      </c>
      <c r="C93" s="36">
        <f t="shared" ref="C93:AA93" si="39">INT(C92*$A88/461*100)/100</f>
        <v>0</v>
      </c>
      <c r="D93" s="36">
        <f t="shared" si="39"/>
        <v>0</v>
      </c>
      <c r="E93" s="36">
        <f t="shared" si="39"/>
        <v>0</v>
      </c>
      <c r="F93" s="36">
        <f t="shared" si="39"/>
        <v>0</v>
      </c>
      <c r="G93" s="36">
        <f t="shared" si="39"/>
        <v>0</v>
      </c>
      <c r="H93" s="36">
        <f t="shared" si="39"/>
        <v>0</v>
      </c>
      <c r="I93" s="36">
        <f t="shared" si="39"/>
        <v>0</v>
      </c>
      <c r="J93" s="36">
        <f t="shared" si="39"/>
        <v>0</v>
      </c>
      <c r="K93" s="36">
        <f t="shared" si="39"/>
        <v>0</v>
      </c>
      <c r="L93" s="36">
        <f t="shared" si="39"/>
        <v>0</v>
      </c>
      <c r="M93" s="36">
        <f t="shared" si="39"/>
        <v>0</v>
      </c>
      <c r="N93" s="36">
        <f t="shared" si="39"/>
        <v>0</v>
      </c>
      <c r="O93" s="36">
        <f t="shared" si="39"/>
        <v>0</v>
      </c>
      <c r="P93" s="36">
        <f t="shared" si="39"/>
        <v>0</v>
      </c>
      <c r="Q93" s="36">
        <f t="shared" si="39"/>
        <v>0</v>
      </c>
      <c r="R93" s="36">
        <f t="shared" si="39"/>
        <v>0</v>
      </c>
      <c r="S93" s="36">
        <f t="shared" si="39"/>
        <v>0</v>
      </c>
      <c r="T93" s="36">
        <f t="shared" si="39"/>
        <v>0</v>
      </c>
      <c r="U93" s="36">
        <f t="shared" si="39"/>
        <v>0</v>
      </c>
      <c r="V93" s="36">
        <f t="shared" si="39"/>
        <v>0</v>
      </c>
      <c r="W93" s="36">
        <f t="shared" si="39"/>
        <v>0</v>
      </c>
      <c r="X93" s="36">
        <f t="shared" si="39"/>
        <v>0</v>
      </c>
      <c r="Y93" s="37">
        <f t="shared" si="39"/>
        <v>0</v>
      </c>
      <c r="Z93" s="38">
        <f t="shared" si="39"/>
        <v>0</v>
      </c>
      <c r="AA93" s="39">
        <f t="shared" si="39"/>
        <v>0</v>
      </c>
      <c r="AB93" s="47" t="s">
        <v>17</v>
      </c>
    </row>
    <row r="94" spans="1:28" x14ac:dyDescent="0.15">
      <c r="A94" s="48" t="s">
        <v>13</v>
      </c>
      <c r="B94" s="31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2"/>
      <c r="W94" s="22"/>
      <c r="X94" s="22"/>
      <c r="Y94" s="23"/>
      <c r="Z94" s="24">
        <f>SUM(B94:Y94)</f>
        <v>0</v>
      </c>
      <c r="AA94" s="25">
        <f>SUM(B94:O94)</f>
        <v>0</v>
      </c>
      <c r="AB94" s="41"/>
    </row>
    <row r="95" spans="1:28" ht="14.25" thickBot="1" x14ac:dyDescent="0.2">
      <c r="A95" s="49" t="s">
        <v>14</v>
      </c>
      <c r="B95" s="32"/>
      <c r="C95" s="18"/>
      <c r="D95" s="18"/>
      <c r="E95" s="18"/>
      <c r="F95" s="18"/>
      <c r="G95" s="18"/>
      <c r="H95" s="18"/>
      <c r="I95" s="18"/>
      <c r="J95" s="18"/>
      <c r="K95" s="18"/>
      <c r="L95" s="18"/>
      <c r="M95" s="18"/>
      <c r="N95" s="18"/>
      <c r="O95" s="18"/>
      <c r="P95" s="18"/>
      <c r="Q95" s="18"/>
      <c r="R95" s="18"/>
      <c r="S95" s="18"/>
      <c r="T95" s="18"/>
      <c r="U95" s="18"/>
      <c r="V95" s="18"/>
      <c r="W95" s="18"/>
      <c r="X95" s="18"/>
      <c r="Y95" s="19"/>
      <c r="Z95" s="20">
        <f>SUM(B95:Y95)</f>
        <v>0</v>
      </c>
      <c r="AA95" s="21">
        <f>SUM(B95:O95)</f>
        <v>0</v>
      </c>
      <c r="AB95" s="41"/>
    </row>
    <row r="96" spans="1:28" x14ac:dyDescent="0.15">
      <c r="A96" s="50" t="s">
        <v>15</v>
      </c>
      <c r="B96" s="33">
        <f>SUM(B94:B95)</f>
        <v>0</v>
      </c>
      <c r="C96" s="27">
        <f t="shared" ref="C96:AA96" si="40">SUM(C94:C95)</f>
        <v>0</v>
      </c>
      <c r="D96" s="27">
        <f t="shared" si="40"/>
        <v>0</v>
      </c>
      <c r="E96" s="27">
        <f t="shared" si="40"/>
        <v>0</v>
      </c>
      <c r="F96" s="27">
        <f t="shared" si="40"/>
        <v>0</v>
      </c>
      <c r="G96" s="27">
        <f t="shared" si="40"/>
        <v>0</v>
      </c>
      <c r="H96" s="27">
        <f t="shared" si="40"/>
        <v>0</v>
      </c>
      <c r="I96" s="27">
        <f t="shared" si="40"/>
        <v>0</v>
      </c>
      <c r="J96" s="27">
        <f t="shared" si="40"/>
        <v>0</v>
      </c>
      <c r="K96" s="27">
        <f t="shared" si="40"/>
        <v>0</v>
      </c>
      <c r="L96" s="27">
        <f t="shared" si="40"/>
        <v>0</v>
      </c>
      <c r="M96" s="27">
        <f t="shared" si="40"/>
        <v>0</v>
      </c>
      <c r="N96" s="27">
        <f t="shared" si="40"/>
        <v>0</v>
      </c>
      <c r="O96" s="27">
        <f t="shared" si="40"/>
        <v>0</v>
      </c>
      <c r="P96" s="27">
        <f t="shared" si="40"/>
        <v>0</v>
      </c>
      <c r="Q96" s="27">
        <f t="shared" si="40"/>
        <v>0</v>
      </c>
      <c r="R96" s="27">
        <f t="shared" si="40"/>
        <v>0</v>
      </c>
      <c r="S96" s="27">
        <f t="shared" si="40"/>
        <v>0</v>
      </c>
      <c r="T96" s="27">
        <f t="shared" si="40"/>
        <v>0</v>
      </c>
      <c r="U96" s="27">
        <f t="shared" si="40"/>
        <v>0</v>
      </c>
      <c r="V96" s="27">
        <f t="shared" si="40"/>
        <v>0</v>
      </c>
      <c r="W96" s="27">
        <f t="shared" si="40"/>
        <v>0</v>
      </c>
      <c r="X96" s="27">
        <f t="shared" si="40"/>
        <v>0</v>
      </c>
      <c r="Y96" s="28">
        <f t="shared" si="40"/>
        <v>0</v>
      </c>
      <c r="Z96" s="26">
        <f t="shared" si="40"/>
        <v>0</v>
      </c>
      <c r="AA96" s="29">
        <f t="shared" si="40"/>
        <v>0</v>
      </c>
      <c r="AB96" s="41"/>
    </row>
    <row r="97" spans="1:28" ht="14.25" thickBot="1" x14ac:dyDescent="0.2">
      <c r="A97" s="58" t="s">
        <v>18</v>
      </c>
      <c r="B97" s="59" t="str">
        <f>IF(B92=0,"0",INT(B96/B92*100)/100)</f>
        <v>0</v>
      </c>
      <c r="C97" s="60" t="str">
        <f t="shared" ref="C97:AA97" si="41">IF(C92=0,"0",INT(C96/C92*100)/100)</f>
        <v>0</v>
      </c>
      <c r="D97" s="60" t="str">
        <f t="shared" si="41"/>
        <v>0</v>
      </c>
      <c r="E97" s="60" t="str">
        <f t="shared" si="41"/>
        <v>0</v>
      </c>
      <c r="F97" s="60" t="str">
        <f t="shared" si="41"/>
        <v>0</v>
      </c>
      <c r="G97" s="60" t="str">
        <f t="shared" si="41"/>
        <v>0</v>
      </c>
      <c r="H97" s="60" t="str">
        <f t="shared" si="41"/>
        <v>0</v>
      </c>
      <c r="I97" s="60" t="str">
        <f t="shared" si="41"/>
        <v>0</v>
      </c>
      <c r="J97" s="60" t="str">
        <f t="shared" si="41"/>
        <v>0</v>
      </c>
      <c r="K97" s="60" t="str">
        <f t="shared" si="41"/>
        <v>0</v>
      </c>
      <c r="L97" s="60" t="str">
        <f t="shared" si="41"/>
        <v>0</v>
      </c>
      <c r="M97" s="60" t="str">
        <f t="shared" si="41"/>
        <v>0</v>
      </c>
      <c r="N97" s="60" t="str">
        <f t="shared" si="41"/>
        <v>0</v>
      </c>
      <c r="O97" s="60" t="str">
        <f t="shared" si="41"/>
        <v>0</v>
      </c>
      <c r="P97" s="60" t="str">
        <f t="shared" si="41"/>
        <v>0</v>
      </c>
      <c r="Q97" s="60" t="str">
        <f t="shared" si="41"/>
        <v>0</v>
      </c>
      <c r="R97" s="60" t="str">
        <f t="shared" si="41"/>
        <v>0</v>
      </c>
      <c r="S97" s="60" t="str">
        <f t="shared" si="41"/>
        <v>0</v>
      </c>
      <c r="T97" s="60" t="str">
        <f t="shared" si="41"/>
        <v>0</v>
      </c>
      <c r="U97" s="60" t="str">
        <f t="shared" si="41"/>
        <v>0</v>
      </c>
      <c r="V97" s="60" t="str">
        <f t="shared" si="41"/>
        <v>0</v>
      </c>
      <c r="W97" s="60" t="str">
        <f t="shared" si="41"/>
        <v>0</v>
      </c>
      <c r="X97" s="60" t="str">
        <f t="shared" si="41"/>
        <v>0</v>
      </c>
      <c r="Y97" s="61" t="str">
        <f t="shared" si="41"/>
        <v>0</v>
      </c>
      <c r="Z97" s="62" t="str">
        <f t="shared" si="41"/>
        <v>0</v>
      </c>
      <c r="AA97" s="63" t="str">
        <f t="shared" si="41"/>
        <v>0</v>
      </c>
      <c r="AB97" s="41"/>
    </row>
    <row r="98" spans="1:28" ht="14.25" thickBot="1" x14ac:dyDescent="0.2">
      <c r="A98" s="64" t="s">
        <v>20</v>
      </c>
      <c r="B98" s="65"/>
      <c r="C98" s="65"/>
      <c r="D98" s="65"/>
      <c r="E98" s="65"/>
      <c r="F98" s="65"/>
      <c r="G98" s="65"/>
      <c r="H98" s="65"/>
      <c r="I98" s="65"/>
      <c r="J98" s="65"/>
      <c r="K98" s="65"/>
      <c r="L98" s="65"/>
      <c r="M98" s="65"/>
      <c r="N98" s="65"/>
      <c r="O98" s="65"/>
      <c r="P98" s="65"/>
      <c r="Q98" s="65"/>
      <c r="R98" s="65"/>
      <c r="S98" s="65"/>
      <c r="T98" s="65"/>
      <c r="U98" s="65"/>
      <c r="V98" s="65"/>
      <c r="W98" s="65"/>
      <c r="X98" s="65"/>
      <c r="Y98" s="65"/>
      <c r="Z98" s="65"/>
      <c r="AA98" s="65"/>
      <c r="AB98" s="66"/>
    </row>
    <row r="99" spans="1:28" ht="14.25" thickTop="1" x14ac:dyDescent="0.15">
      <c r="A99" s="67" t="s">
        <v>9</v>
      </c>
      <c r="B99" s="231" t="s">
        <v>1</v>
      </c>
      <c r="C99" s="221"/>
      <c r="D99" s="222"/>
      <c r="E99" s="220" t="s">
        <v>2</v>
      </c>
      <c r="F99" s="221"/>
      <c r="G99" s="222"/>
      <c r="H99" s="220" t="s">
        <v>3</v>
      </c>
      <c r="I99" s="221"/>
      <c r="J99" s="222"/>
      <c r="K99" s="220" t="s">
        <v>12</v>
      </c>
      <c r="L99" s="221"/>
      <c r="M99" s="222"/>
      <c r="N99" s="229" t="s">
        <v>19</v>
      </c>
      <c r="O99" s="221"/>
      <c r="P99" s="221"/>
      <c r="Q99" s="221"/>
      <c r="R99" s="221"/>
      <c r="S99" s="221"/>
      <c r="T99" s="221"/>
      <c r="U99" s="221"/>
      <c r="V99" s="221"/>
      <c r="W99" s="221"/>
      <c r="X99" s="221"/>
      <c r="Y99" s="221"/>
      <c r="Z99" s="221"/>
      <c r="AA99" s="221"/>
      <c r="AB99" s="230"/>
    </row>
    <row r="100" spans="1:28" ht="14.25" thickBot="1" x14ac:dyDescent="0.2">
      <c r="A100" s="70">
        <f>A86+1</f>
        <v>1008</v>
      </c>
      <c r="B100" s="224"/>
      <c r="C100" s="224"/>
      <c r="D100" s="225"/>
      <c r="E100" s="223"/>
      <c r="F100" s="224"/>
      <c r="G100" s="225"/>
      <c r="H100" s="223"/>
      <c r="I100" s="224"/>
      <c r="J100" s="225"/>
      <c r="K100" s="223"/>
      <c r="L100" s="224"/>
      <c r="M100" s="225"/>
      <c r="N100" s="226"/>
      <c r="O100" s="227"/>
      <c r="P100" s="227"/>
      <c r="Q100" s="227"/>
      <c r="R100" s="227"/>
      <c r="S100" s="227"/>
      <c r="T100" s="227"/>
      <c r="U100" s="227"/>
      <c r="V100" s="227"/>
      <c r="W100" s="227"/>
      <c r="X100" s="227"/>
      <c r="Y100" s="227"/>
      <c r="Z100" s="227"/>
      <c r="AA100" s="227"/>
      <c r="AB100" s="228"/>
    </row>
    <row r="101" spans="1:28" ht="14.25" thickBot="1" x14ac:dyDescent="0.2">
      <c r="A101" s="34" t="s">
        <v>8</v>
      </c>
      <c r="B101" s="55" t="s">
        <v>4</v>
      </c>
      <c r="C101" s="56"/>
      <c r="D101" s="56"/>
      <c r="E101" s="56"/>
      <c r="F101" s="56"/>
      <c r="G101" s="56"/>
      <c r="H101" s="56"/>
      <c r="I101" s="56"/>
      <c r="J101" s="56"/>
      <c r="K101" s="56"/>
      <c r="L101" s="56"/>
      <c r="M101" s="56"/>
      <c r="N101" s="56"/>
      <c r="O101" s="56"/>
      <c r="P101" s="56"/>
      <c r="Q101" s="56"/>
      <c r="R101" s="56"/>
      <c r="S101" s="56"/>
      <c r="T101" s="56"/>
      <c r="U101" s="56"/>
      <c r="V101" s="56"/>
      <c r="W101" s="56"/>
      <c r="X101" s="56"/>
      <c r="Y101" s="57"/>
      <c r="Z101" s="40"/>
      <c r="AA101" s="40"/>
      <c r="AB101" s="41"/>
    </row>
    <row r="102" spans="1:28" ht="14.25" thickBot="1" x14ac:dyDescent="0.2">
      <c r="A102" s="69"/>
      <c r="B102" s="51">
        <v>0.29166666666666669</v>
      </c>
      <c r="C102" s="52">
        <v>0.33333333333333298</v>
      </c>
      <c r="D102" s="52">
        <v>0.375</v>
      </c>
      <c r="E102" s="52">
        <v>0.41666666666666702</v>
      </c>
      <c r="F102" s="52">
        <v>0.45833333333333298</v>
      </c>
      <c r="G102" s="52">
        <v>0.5</v>
      </c>
      <c r="H102" s="52">
        <v>0.54166666666666696</v>
      </c>
      <c r="I102" s="52">
        <v>0.58333333333333304</v>
      </c>
      <c r="J102" s="52">
        <v>0.625</v>
      </c>
      <c r="K102" s="52">
        <v>0.66666666666666696</v>
      </c>
      <c r="L102" s="52">
        <v>0.70833333333333004</v>
      </c>
      <c r="M102" s="52">
        <v>0.749999999999996</v>
      </c>
      <c r="N102" s="53">
        <v>0.79166666666666297</v>
      </c>
      <c r="O102" s="53">
        <v>0.83333333333333004</v>
      </c>
      <c r="P102" s="53">
        <v>0.874999999999996</v>
      </c>
      <c r="Q102" s="53">
        <v>0.91666666666666297</v>
      </c>
      <c r="R102" s="53">
        <v>0.95833333333333004</v>
      </c>
      <c r="S102" s="53">
        <v>0.999999999999997</v>
      </c>
      <c r="T102" s="53">
        <v>1.0416666666666601</v>
      </c>
      <c r="U102" s="53">
        <v>1.0833333333333299</v>
      </c>
      <c r="V102" s="53">
        <v>1.125</v>
      </c>
      <c r="W102" s="53">
        <v>1.1666666666666601</v>
      </c>
      <c r="X102" s="53">
        <v>1.2083333333333299</v>
      </c>
      <c r="Y102" s="54">
        <v>1.25</v>
      </c>
      <c r="Z102" s="8" t="s">
        <v>11</v>
      </c>
      <c r="AA102" s="9" t="s">
        <v>10</v>
      </c>
      <c r="AB102" s="42"/>
    </row>
    <row r="103" spans="1:28" x14ac:dyDescent="0.15">
      <c r="A103" s="68" t="s">
        <v>6</v>
      </c>
      <c r="B103" s="7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6"/>
      <c r="Z103" s="10">
        <f>SUM(B103:Y103)</f>
        <v>0</v>
      </c>
      <c r="AA103" s="11">
        <f>SUM(B103:O103)</f>
        <v>0</v>
      </c>
      <c r="AB103" s="41"/>
    </row>
    <row r="104" spans="1:28" x14ac:dyDescent="0.15">
      <c r="A104" s="43" t="s">
        <v>5</v>
      </c>
      <c r="B104" s="7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6"/>
      <c r="Z104" s="10">
        <f t="shared" ref="Z104:Z106" si="42">SUM(B104:Y104)</f>
        <v>0</v>
      </c>
      <c r="AA104" s="11">
        <f t="shared" ref="AA104:AA106" si="43">SUM(B104:O104)</f>
        <v>0</v>
      </c>
      <c r="AB104" s="41"/>
    </row>
    <row r="105" spans="1:28" ht="14.25" thickBot="1" x14ac:dyDescent="0.2">
      <c r="A105" s="44" t="s">
        <v>7</v>
      </c>
      <c r="B105" s="4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3"/>
      <c r="Z105" s="12">
        <f t="shared" si="42"/>
        <v>0</v>
      </c>
      <c r="AA105" s="13">
        <f t="shared" si="43"/>
        <v>0</v>
      </c>
      <c r="AB105" s="41"/>
    </row>
    <row r="106" spans="1:28" ht="14.25" thickBot="1" x14ac:dyDescent="0.2">
      <c r="A106" s="45" t="s">
        <v>16</v>
      </c>
      <c r="B106" s="30">
        <f>SUM(B103:B105)</f>
        <v>0</v>
      </c>
      <c r="C106" s="15">
        <f t="shared" ref="C106:Y106" si="44">SUM(C103:C105)</f>
        <v>0</v>
      </c>
      <c r="D106" s="15">
        <f t="shared" si="44"/>
        <v>0</v>
      </c>
      <c r="E106" s="15">
        <f t="shared" si="44"/>
        <v>0</v>
      </c>
      <c r="F106" s="15">
        <f t="shared" si="44"/>
        <v>0</v>
      </c>
      <c r="G106" s="15">
        <f t="shared" si="44"/>
        <v>0</v>
      </c>
      <c r="H106" s="15">
        <f t="shared" si="44"/>
        <v>0</v>
      </c>
      <c r="I106" s="15">
        <f t="shared" si="44"/>
        <v>0</v>
      </c>
      <c r="J106" s="15">
        <f t="shared" si="44"/>
        <v>0</v>
      </c>
      <c r="K106" s="15">
        <f t="shared" si="44"/>
        <v>0</v>
      </c>
      <c r="L106" s="15">
        <f t="shared" si="44"/>
        <v>0</v>
      </c>
      <c r="M106" s="15">
        <f t="shared" si="44"/>
        <v>0</v>
      </c>
      <c r="N106" s="15">
        <f t="shared" si="44"/>
        <v>0</v>
      </c>
      <c r="O106" s="15">
        <f t="shared" si="44"/>
        <v>0</v>
      </c>
      <c r="P106" s="15">
        <f t="shared" si="44"/>
        <v>0</v>
      </c>
      <c r="Q106" s="15">
        <f t="shared" si="44"/>
        <v>0</v>
      </c>
      <c r="R106" s="15">
        <f t="shared" si="44"/>
        <v>0</v>
      </c>
      <c r="S106" s="15">
        <f t="shared" si="44"/>
        <v>0</v>
      </c>
      <c r="T106" s="15">
        <f t="shared" si="44"/>
        <v>0</v>
      </c>
      <c r="U106" s="15">
        <f t="shared" si="44"/>
        <v>0</v>
      </c>
      <c r="V106" s="15">
        <f t="shared" si="44"/>
        <v>0</v>
      </c>
      <c r="W106" s="15">
        <f t="shared" si="44"/>
        <v>0</v>
      </c>
      <c r="X106" s="15">
        <f t="shared" si="44"/>
        <v>0</v>
      </c>
      <c r="Y106" s="16">
        <f t="shared" si="44"/>
        <v>0</v>
      </c>
      <c r="Z106" s="14">
        <f t="shared" si="42"/>
        <v>0</v>
      </c>
      <c r="AA106" s="17">
        <f t="shared" si="43"/>
        <v>0</v>
      </c>
      <c r="AB106" s="41"/>
    </row>
    <row r="107" spans="1:28" ht="41.25" thickBot="1" x14ac:dyDescent="0.2">
      <c r="A107" s="46" t="s">
        <v>32</v>
      </c>
      <c r="B107" s="35">
        <f>INT(B106*$A102/461*100)/100</f>
        <v>0</v>
      </c>
      <c r="C107" s="36">
        <f t="shared" ref="C107:AA107" si="45">INT(C106*$A102/461*100)/100</f>
        <v>0</v>
      </c>
      <c r="D107" s="36">
        <f t="shared" si="45"/>
        <v>0</v>
      </c>
      <c r="E107" s="36">
        <f t="shared" si="45"/>
        <v>0</v>
      </c>
      <c r="F107" s="36">
        <f t="shared" si="45"/>
        <v>0</v>
      </c>
      <c r="G107" s="36">
        <f t="shared" si="45"/>
        <v>0</v>
      </c>
      <c r="H107" s="36">
        <f t="shared" si="45"/>
        <v>0</v>
      </c>
      <c r="I107" s="36">
        <f t="shared" si="45"/>
        <v>0</v>
      </c>
      <c r="J107" s="36">
        <f t="shared" si="45"/>
        <v>0</v>
      </c>
      <c r="K107" s="36">
        <f t="shared" si="45"/>
        <v>0</v>
      </c>
      <c r="L107" s="36">
        <f t="shared" si="45"/>
        <v>0</v>
      </c>
      <c r="M107" s="36">
        <f t="shared" si="45"/>
        <v>0</v>
      </c>
      <c r="N107" s="36">
        <f t="shared" si="45"/>
        <v>0</v>
      </c>
      <c r="O107" s="36">
        <f t="shared" si="45"/>
        <v>0</v>
      </c>
      <c r="P107" s="36">
        <f t="shared" si="45"/>
        <v>0</v>
      </c>
      <c r="Q107" s="36">
        <f t="shared" si="45"/>
        <v>0</v>
      </c>
      <c r="R107" s="36">
        <f t="shared" si="45"/>
        <v>0</v>
      </c>
      <c r="S107" s="36">
        <f t="shared" si="45"/>
        <v>0</v>
      </c>
      <c r="T107" s="36">
        <f t="shared" si="45"/>
        <v>0</v>
      </c>
      <c r="U107" s="36">
        <f t="shared" si="45"/>
        <v>0</v>
      </c>
      <c r="V107" s="36">
        <f t="shared" si="45"/>
        <v>0</v>
      </c>
      <c r="W107" s="36">
        <f t="shared" si="45"/>
        <v>0</v>
      </c>
      <c r="X107" s="36">
        <f t="shared" si="45"/>
        <v>0</v>
      </c>
      <c r="Y107" s="37">
        <f t="shared" si="45"/>
        <v>0</v>
      </c>
      <c r="Z107" s="38">
        <f t="shared" si="45"/>
        <v>0</v>
      </c>
      <c r="AA107" s="39">
        <f t="shared" si="45"/>
        <v>0</v>
      </c>
      <c r="AB107" s="47" t="s">
        <v>17</v>
      </c>
    </row>
    <row r="108" spans="1:28" x14ac:dyDescent="0.15">
      <c r="A108" s="48" t="s">
        <v>13</v>
      </c>
      <c r="B108" s="31"/>
      <c r="C108" s="22"/>
      <c r="D108" s="22"/>
      <c r="E108" s="22"/>
      <c r="F108" s="22"/>
      <c r="G108" s="22"/>
      <c r="H108" s="22"/>
      <c r="I108" s="22"/>
      <c r="J108" s="22"/>
      <c r="K108" s="22"/>
      <c r="L108" s="22"/>
      <c r="M108" s="22"/>
      <c r="N108" s="22"/>
      <c r="O108" s="22"/>
      <c r="P108" s="22"/>
      <c r="Q108" s="22"/>
      <c r="R108" s="22"/>
      <c r="S108" s="22"/>
      <c r="T108" s="22"/>
      <c r="U108" s="22"/>
      <c r="V108" s="22"/>
      <c r="W108" s="22"/>
      <c r="X108" s="22"/>
      <c r="Y108" s="23"/>
      <c r="Z108" s="24">
        <f>SUM(B108:Y108)</f>
        <v>0</v>
      </c>
      <c r="AA108" s="25">
        <f>SUM(B108:O108)</f>
        <v>0</v>
      </c>
      <c r="AB108" s="41"/>
    </row>
    <row r="109" spans="1:28" ht="14.25" thickBot="1" x14ac:dyDescent="0.2">
      <c r="A109" s="49" t="s">
        <v>14</v>
      </c>
      <c r="B109" s="32"/>
      <c r="C109" s="18"/>
      <c r="D109" s="18"/>
      <c r="E109" s="18"/>
      <c r="F109" s="18"/>
      <c r="G109" s="18"/>
      <c r="H109" s="18"/>
      <c r="I109" s="18"/>
      <c r="J109" s="18"/>
      <c r="K109" s="18"/>
      <c r="L109" s="18"/>
      <c r="M109" s="18"/>
      <c r="N109" s="18"/>
      <c r="O109" s="18"/>
      <c r="P109" s="18"/>
      <c r="Q109" s="18"/>
      <c r="R109" s="18"/>
      <c r="S109" s="18"/>
      <c r="T109" s="18"/>
      <c r="U109" s="18"/>
      <c r="V109" s="18"/>
      <c r="W109" s="18"/>
      <c r="X109" s="18"/>
      <c r="Y109" s="19"/>
      <c r="Z109" s="20">
        <f>SUM(B109:Y109)</f>
        <v>0</v>
      </c>
      <c r="AA109" s="21">
        <f>SUM(B109:O109)</f>
        <v>0</v>
      </c>
      <c r="AB109" s="41"/>
    </row>
    <row r="110" spans="1:28" x14ac:dyDescent="0.15">
      <c r="A110" s="50" t="s">
        <v>15</v>
      </c>
      <c r="B110" s="33">
        <f>SUM(B108:B109)</f>
        <v>0</v>
      </c>
      <c r="C110" s="27">
        <f t="shared" ref="C110:AA110" si="46">SUM(C108:C109)</f>
        <v>0</v>
      </c>
      <c r="D110" s="27">
        <f t="shared" si="46"/>
        <v>0</v>
      </c>
      <c r="E110" s="27">
        <f t="shared" si="46"/>
        <v>0</v>
      </c>
      <c r="F110" s="27">
        <f t="shared" si="46"/>
        <v>0</v>
      </c>
      <c r="G110" s="27">
        <f t="shared" si="46"/>
        <v>0</v>
      </c>
      <c r="H110" s="27">
        <f t="shared" si="46"/>
        <v>0</v>
      </c>
      <c r="I110" s="27">
        <f t="shared" si="46"/>
        <v>0</v>
      </c>
      <c r="J110" s="27">
        <f t="shared" si="46"/>
        <v>0</v>
      </c>
      <c r="K110" s="27">
        <f t="shared" si="46"/>
        <v>0</v>
      </c>
      <c r="L110" s="27">
        <f t="shared" si="46"/>
        <v>0</v>
      </c>
      <c r="M110" s="27">
        <f t="shared" si="46"/>
        <v>0</v>
      </c>
      <c r="N110" s="27">
        <f t="shared" si="46"/>
        <v>0</v>
      </c>
      <c r="O110" s="27">
        <f t="shared" si="46"/>
        <v>0</v>
      </c>
      <c r="P110" s="27">
        <f t="shared" si="46"/>
        <v>0</v>
      </c>
      <c r="Q110" s="27">
        <f t="shared" si="46"/>
        <v>0</v>
      </c>
      <c r="R110" s="27">
        <f t="shared" si="46"/>
        <v>0</v>
      </c>
      <c r="S110" s="27">
        <f t="shared" si="46"/>
        <v>0</v>
      </c>
      <c r="T110" s="27">
        <f t="shared" si="46"/>
        <v>0</v>
      </c>
      <c r="U110" s="27">
        <f t="shared" si="46"/>
        <v>0</v>
      </c>
      <c r="V110" s="27">
        <f t="shared" si="46"/>
        <v>0</v>
      </c>
      <c r="W110" s="27">
        <f t="shared" si="46"/>
        <v>0</v>
      </c>
      <c r="X110" s="27">
        <f t="shared" si="46"/>
        <v>0</v>
      </c>
      <c r="Y110" s="28">
        <f t="shared" si="46"/>
        <v>0</v>
      </c>
      <c r="Z110" s="26">
        <f t="shared" si="46"/>
        <v>0</v>
      </c>
      <c r="AA110" s="29">
        <f t="shared" si="46"/>
        <v>0</v>
      </c>
      <c r="AB110" s="41"/>
    </row>
    <row r="111" spans="1:28" ht="14.25" thickBot="1" x14ac:dyDescent="0.2">
      <c r="A111" s="58" t="s">
        <v>18</v>
      </c>
      <c r="B111" s="59" t="str">
        <f>IF(B106=0,"0",INT(B110/B106*100)/100)</f>
        <v>0</v>
      </c>
      <c r="C111" s="60" t="str">
        <f t="shared" ref="C111:AA111" si="47">IF(C106=0,"0",INT(C110/C106*100)/100)</f>
        <v>0</v>
      </c>
      <c r="D111" s="60" t="str">
        <f t="shared" si="47"/>
        <v>0</v>
      </c>
      <c r="E111" s="60" t="str">
        <f t="shared" si="47"/>
        <v>0</v>
      </c>
      <c r="F111" s="60" t="str">
        <f t="shared" si="47"/>
        <v>0</v>
      </c>
      <c r="G111" s="60" t="str">
        <f t="shared" si="47"/>
        <v>0</v>
      </c>
      <c r="H111" s="60" t="str">
        <f t="shared" si="47"/>
        <v>0</v>
      </c>
      <c r="I111" s="60" t="str">
        <f t="shared" si="47"/>
        <v>0</v>
      </c>
      <c r="J111" s="60" t="str">
        <f t="shared" si="47"/>
        <v>0</v>
      </c>
      <c r="K111" s="60" t="str">
        <f t="shared" si="47"/>
        <v>0</v>
      </c>
      <c r="L111" s="60" t="str">
        <f t="shared" si="47"/>
        <v>0</v>
      </c>
      <c r="M111" s="60" t="str">
        <f t="shared" si="47"/>
        <v>0</v>
      </c>
      <c r="N111" s="60" t="str">
        <f t="shared" si="47"/>
        <v>0</v>
      </c>
      <c r="O111" s="60" t="str">
        <f t="shared" si="47"/>
        <v>0</v>
      </c>
      <c r="P111" s="60" t="str">
        <f t="shared" si="47"/>
        <v>0</v>
      </c>
      <c r="Q111" s="60" t="str">
        <f t="shared" si="47"/>
        <v>0</v>
      </c>
      <c r="R111" s="60" t="str">
        <f t="shared" si="47"/>
        <v>0</v>
      </c>
      <c r="S111" s="60" t="str">
        <f t="shared" si="47"/>
        <v>0</v>
      </c>
      <c r="T111" s="60" t="str">
        <f t="shared" si="47"/>
        <v>0</v>
      </c>
      <c r="U111" s="60" t="str">
        <f t="shared" si="47"/>
        <v>0</v>
      </c>
      <c r="V111" s="60" t="str">
        <f t="shared" si="47"/>
        <v>0</v>
      </c>
      <c r="W111" s="60" t="str">
        <f t="shared" si="47"/>
        <v>0</v>
      </c>
      <c r="X111" s="60" t="str">
        <f t="shared" si="47"/>
        <v>0</v>
      </c>
      <c r="Y111" s="61" t="str">
        <f t="shared" si="47"/>
        <v>0</v>
      </c>
      <c r="Z111" s="62" t="str">
        <f t="shared" si="47"/>
        <v>0</v>
      </c>
      <c r="AA111" s="63" t="str">
        <f t="shared" si="47"/>
        <v>0</v>
      </c>
      <c r="AB111" s="41"/>
    </row>
    <row r="112" spans="1:28" ht="14.25" thickBot="1" x14ac:dyDescent="0.2">
      <c r="A112" s="64" t="s">
        <v>20</v>
      </c>
      <c r="B112" s="65"/>
      <c r="C112" s="65"/>
      <c r="D112" s="65"/>
      <c r="E112" s="65"/>
      <c r="F112" s="65"/>
      <c r="G112" s="65"/>
      <c r="H112" s="65"/>
      <c r="I112" s="65"/>
      <c r="J112" s="65"/>
      <c r="K112" s="65"/>
      <c r="L112" s="65"/>
      <c r="M112" s="65"/>
      <c r="N112" s="65"/>
      <c r="O112" s="65"/>
      <c r="P112" s="65"/>
      <c r="Q112" s="65"/>
      <c r="R112" s="65"/>
      <c r="S112" s="65"/>
      <c r="T112" s="65"/>
      <c r="U112" s="65"/>
      <c r="V112" s="65"/>
      <c r="W112" s="65"/>
      <c r="X112" s="65"/>
      <c r="Y112" s="65"/>
      <c r="Z112" s="65"/>
      <c r="AA112" s="65"/>
      <c r="AB112" s="66"/>
    </row>
    <row r="113" spans="1:28" ht="14.25" thickTop="1" x14ac:dyDescent="0.15">
      <c r="A113" s="67" t="s">
        <v>9</v>
      </c>
      <c r="B113" s="231" t="s">
        <v>1</v>
      </c>
      <c r="C113" s="221"/>
      <c r="D113" s="222"/>
      <c r="E113" s="220" t="s">
        <v>2</v>
      </c>
      <c r="F113" s="221"/>
      <c r="G113" s="222"/>
      <c r="H113" s="220" t="s">
        <v>3</v>
      </c>
      <c r="I113" s="221"/>
      <c r="J113" s="222"/>
      <c r="K113" s="220" t="s">
        <v>12</v>
      </c>
      <c r="L113" s="221"/>
      <c r="M113" s="222"/>
      <c r="N113" s="229" t="s">
        <v>19</v>
      </c>
      <c r="O113" s="221"/>
      <c r="P113" s="221"/>
      <c r="Q113" s="221"/>
      <c r="R113" s="221"/>
      <c r="S113" s="221"/>
      <c r="T113" s="221"/>
      <c r="U113" s="221"/>
      <c r="V113" s="221"/>
      <c r="W113" s="221"/>
      <c r="X113" s="221"/>
      <c r="Y113" s="221"/>
      <c r="Z113" s="221"/>
      <c r="AA113" s="221"/>
      <c r="AB113" s="230"/>
    </row>
    <row r="114" spans="1:28" ht="14.25" thickBot="1" x14ac:dyDescent="0.2">
      <c r="A114" s="70">
        <f>A100+1</f>
        <v>1009</v>
      </c>
      <c r="B114" s="224"/>
      <c r="C114" s="224"/>
      <c r="D114" s="225"/>
      <c r="E114" s="223"/>
      <c r="F114" s="224"/>
      <c r="G114" s="225"/>
      <c r="H114" s="223"/>
      <c r="I114" s="224"/>
      <c r="J114" s="225"/>
      <c r="K114" s="223"/>
      <c r="L114" s="224"/>
      <c r="M114" s="225"/>
      <c r="N114" s="226"/>
      <c r="O114" s="227"/>
      <c r="P114" s="227"/>
      <c r="Q114" s="227"/>
      <c r="R114" s="227"/>
      <c r="S114" s="227"/>
      <c r="T114" s="227"/>
      <c r="U114" s="227"/>
      <c r="V114" s="227"/>
      <c r="W114" s="227"/>
      <c r="X114" s="227"/>
      <c r="Y114" s="227"/>
      <c r="Z114" s="227"/>
      <c r="AA114" s="227"/>
      <c r="AB114" s="228"/>
    </row>
    <row r="115" spans="1:28" ht="14.25" thickBot="1" x14ac:dyDescent="0.2">
      <c r="A115" s="34" t="s">
        <v>8</v>
      </c>
      <c r="B115" s="55" t="s">
        <v>4</v>
      </c>
      <c r="C115" s="56"/>
      <c r="D115" s="56"/>
      <c r="E115" s="56"/>
      <c r="F115" s="56"/>
      <c r="G115" s="56"/>
      <c r="H115" s="56"/>
      <c r="I115" s="56"/>
      <c r="J115" s="56"/>
      <c r="K115" s="56"/>
      <c r="L115" s="56"/>
      <c r="M115" s="56"/>
      <c r="N115" s="56"/>
      <c r="O115" s="56"/>
      <c r="P115" s="56"/>
      <c r="Q115" s="56"/>
      <c r="R115" s="56"/>
      <c r="S115" s="56"/>
      <c r="T115" s="56"/>
      <c r="U115" s="56"/>
      <c r="V115" s="56"/>
      <c r="W115" s="56"/>
      <c r="X115" s="56"/>
      <c r="Y115" s="57"/>
      <c r="Z115" s="40"/>
      <c r="AA115" s="40"/>
      <c r="AB115" s="41"/>
    </row>
    <row r="116" spans="1:28" ht="14.25" thickBot="1" x14ac:dyDescent="0.2">
      <c r="A116" s="69"/>
      <c r="B116" s="51">
        <v>0.29166666666666669</v>
      </c>
      <c r="C116" s="52">
        <v>0.33333333333333298</v>
      </c>
      <c r="D116" s="52">
        <v>0.375</v>
      </c>
      <c r="E116" s="52">
        <v>0.41666666666666702</v>
      </c>
      <c r="F116" s="52">
        <v>0.45833333333333298</v>
      </c>
      <c r="G116" s="52">
        <v>0.5</v>
      </c>
      <c r="H116" s="52">
        <v>0.54166666666666696</v>
      </c>
      <c r="I116" s="52">
        <v>0.58333333333333304</v>
      </c>
      <c r="J116" s="52">
        <v>0.625</v>
      </c>
      <c r="K116" s="52">
        <v>0.66666666666666696</v>
      </c>
      <c r="L116" s="52">
        <v>0.70833333333333004</v>
      </c>
      <c r="M116" s="52">
        <v>0.749999999999996</v>
      </c>
      <c r="N116" s="53">
        <v>0.79166666666666297</v>
      </c>
      <c r="O116" s="53">
        <v>0.83333333333333004</v>
      </c>
      <c r="P116" s="53">
        <v>0.874999999999996</v>
      </c>
      <c r="Q116" s="53">
        <v>0.91666666666666297</v>
      </c>
      <c r="R116" s="53">
        <v>0.95833333333333004</v>
      </c>
      <c r="S116" s="53">
        <v>0.999999999999997</v>
      </c>
      <c r="T116" s="53">
        <v>1.0416666666666601</v>
      </c>
      <c r="U116" s="53">
        <v>1.0833333333333299</v>
      </c>
      <c r="V116" s="53">
        <v>1.125</v>
      </c>
      <c r="W116" s="53">
        <v>1.1666666666666601</v>
      </c>
      <c r="X116" s="53">
        <v>1.2083333333333299</v>
      </c>
      <c r="Y116" s="54">
        <v>1.25</v>
      </c>
      <c r="Z116" s="8" t="s">
        <v>11</v>
      </c>
      <c r="AA116" s="9" t="s">
        <v>10</v>
      </c>
      <c r="AB116" s="42"/>
    </row>
    <row r="117" spans="1:28" x14ac:dyDescent="0.15">
      <c r="A117" s="68" t="s">
        <v>6</v>
      </c>
      <c r="B117" s="7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6"/>
      <c r="Z117" s="10">
        <f>SUM(B117:Y117)</f>
        <v>0</v>
      </c>
      <c r="AA117" s="11">
        <f>SUM(B117:O117)</f>
        <v>0</v>
      </c>
      <c r="AB117" s="41"/>
    </row>
    <row r="118" spans="1:28" x14ac:dyDescent="0.15">
      <c r="A118" s="43" t="s">
        <v>5</v>
      </c>
      <c r="B118" s="7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6"/>
      <c r="Z118" s="10">
        <f t="shared" ref="Z118:Z120" si="48">SUM(B118:Y118)</f>
        <v>0</v>
      </c>
      <c r="AA118" s="11">
        <f t="shared" ref="AA118:AA120" si="49">SUM(B118:O118)</f>
        <v>0</v>
      </c>
      <c r="AB118" s="41"/>
    </row>
    <row r="119" spans="1:28" ht="14.25" thickBot="1" x14ac:dyDescent="0.2">
      <c r="A119" s="44" t="s">
        <v>7</v>
      </c>
      <c r="B119" s="4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3"/>
      <c r="Z119" s="12">
        <f t="shared" si="48"/>
        <v>0</v>
      </c>
      <c r="AA119" s="13">
        <f t="shared" si="49"/>
        <v>0</v>
      </c>
      <c r="AB119" s="41"/>
    </row>
    <row r="120" spans="1:28" ht="14.25" thickBot="1" x14ac:dyDescent="0.2">
      <c r="A120" s="45" t="s">
        <v>16</v>
      </c>
      <c r="B120" s="30">
        <f>SUM(B117:B119)</f>
        <v>0</v>
      </c>
      <c r="C120" s="15">
        <f t="shared" ref="C120:Y120" si="50">SUM(C117:C119)</f>
        <v>0</v>
      </c>
      <c r="D120" s="15">
        <f t="shared" si="50"/>
        <v>0</v>
      </c>
      <c r="E120" s="15">
        <f t="shared" si="50"/>
        <v>0</v>
      </c>
      <c r="F120" s="15">
        <f t="shared" si="50"/>
        <v>0</v>
      </c>
      <c r="G120" s="15">
        <f t="shared" si="50"/>
        <v>0</v>
      </c>
      <c r="H120" s="15">
        <f t="shared" si="50"/>
        <v>0</v>
      </c>
      <c r="I120" s="15">
        <f t="shared" si="50"/>
        <v>0</v>
      </c>
      <c r="J120" s="15">
        <f t="shared" si="50"/>
        <v>0</v>
      </c>
      <c r="K120" s="15">
        <f t="shared" si="50"/>
        <v>0</v>
      </c>
      <c r="L120" s="15">
        <f t="shared" si="50"/>
        <v>0</v>
      </c>
      <c r="M120" s="15">
        <f t="shared" si="50"/>
        <v>0</v>
      </c>
      <c r="N120" s="15">
        <f t="shared" si="50"/>
        <v>0</v>
      </c>
      <c r="O120" s="15">
        <f t="shared" si="50"/>
        <v>0</v>
      </c>
      <c r="P120" s="15">
        <f t="shared" si="50"/>
        <v>0</v>
      </c>
      <c r="Q120" s="15">
        <f t="shared" si="50"/>
        <v>0</v>
      </c>
      <c r="R120" s="15">
        <f t="shared" si="50"/>
        <v>0</v>
      </c>
      <c r="S120" s="15">
        <f t="shared" si="50"/>
        <v>0</v>
      </c>
      <c r="T120" s="15">
        <f t="shared" si="50"/>
        <v>0</v>
      </c>
      <c r="U120" s="15">
        <f t="shared" si="50"/>
        <v>0</v>
      </c>
      <c r="V120" s="15">
        <f t="shared" si="50"/>
        <v>0</v>
      </c>
      <c r="W120" s="15">
        <f t="shared" si="50"/>
        <v>0</v>
      </c>
      <c r="X120" s="15">
        <f t="shared" si="50"/>
        <v>0</v>
      </c>
      <c r="Y120" s="16">
        <f t="shared" si="50"/>
        <v>0</v>
      </c>
      <c r="Z120" s="14">
        <f t="shared" si="48"/>
        <v>0</v>
      </c>
      <c r="AA120" s="17">
        <f t="shared" si="49"/>
        <v>0</v>
      </c>
      <c r="AB120" s="41"/>
    </row>
    <row r="121" spans="1:28" ht="41.25" thickBot="1" x14ac:dyDescent="0.2">
      <c r="A121" s="46" t="s">
        <v>32</v>
      </c>
      <c r="B121" s="35">
        <f>INT(B120*$A116/461*100)/100</f>
        <v>0</v>
      </c>
      <c r="C121" s="36">
        <f t="shared" ref="C121:AA121" si="51">INT(C120*$A116/461*100)/100</f>
        <v>0</v>
      </c>
      <c r="D121" s="36">
        <f t="shared" si="51"/>
        <v>0</v>
      </c>
      <c r="E121" s="36">
        <f t="shared" si="51"/>
        <v>0</v>
      </c>
      <c r="F121" s="36">
        <f t="shared" si="51"/>
        <v>0</v>
      </c>
      <c r="G121" s="36">
        <f t="shared" si="51"/>
        <v>0</v>
      </c>
      <c r="H121" s="36">
        <f t="shared" si="51"/>
        <v>0</v>
      </c>
      <c r="I121" s="36">
        <f t="shared" si="51"/>
        <v>0</v>
      </c>
      <c r="J121" s="36">
        <f t="shared" si="51"/>
        <v>0</v>
      </c>
      <c r="K121" s="36">
        <f t="shared" si="51"/>
        <v>0</v>
      </c>
      <c r="L121" s="36">
        <f t="shared" si="51"/>
        <v>0</v>
      </c>
      <c r="M121" s="36">
        <f t="shared" si="51"/>
        <v>0</v>
      </c>
      <c r="N121" s="36">
        <f t="shared" si="51"/>
        <v>0</v>
      </c>
      <c r="O121" s="36">
        <f t="shared" si="51"/>
        <v>0</v>
      </c>
      <c r="P121" s="36">
        <f t="shared" si="51"/>
        <v>0</v>
      </c>
      <c r="Q121" s="36">
        <f t="shared" si="51"/>
        <v>0</v>
      </c>
      <c r="R121" s="36">
        <f t="shared" si="51"/>
        <v>0</v>
      </c>
      <c r="S121" s="36">
        <f t="shared" si="51"/>
        <v>0</v>
      </c>
      <c r="T121" s="36">
        <f t="shared" si="51"/>
        <v>0</v>
      </c>
      <c r="U121" s="36">
        <f t="shared" si="51"/>
        <v>0</v>
      </c>
      <c r="V121" s="36">
        <f t="shared" si="51"/>
        <v>0</v>
      </c>
      <c r="W121" s="36">
        <f t="shared" si="51"/>
        <v>0</v>
      </c>
      <c r="X121" s="36">
        <f t="shared" si="51"/>
        <v>0</v>
      </c>
      <c r="Y121" s="37">
        <f t="shared" si="51"/>
        <v>0</v>
      </c>
      <c r="Z121" s="38">
        <f t="shared" si="51"/>
        <v>0</v>
      </c>
      <c r="AA121" s="39">
        <f t="shared" si="51"/>
        <v>0</v>
      </c>
      <c r="AB121" s="47" t="s">
        <v>17</v>
      </c>
    </row>
    <row r="122" spans="1:28" x14ac:dyDescent="0.15">
      <c r="A122" s="48" t="s">
        <v>13</v>
      </c>
      <c r="B122" s="31"/>
      <c r="C122" s="22"/>
      <c r="D122" s="22"/>
      <c r="E122" s="22"/>
      <c r="F122" s="22"/>
      <c r="G122" s="22"/>
      <c r="H122" s="22"/>
      <c r="I122" s="22"/>
      <c r="J122" s="22"/>
      <c r="K122" s="22"/>
      <c r="L122" s="22"/>
      <c r="M122" s="22"/>
      <c r="N122" s="22"/>
      <c r="O122" s="22"/>
      <c r="P122" s="22"/>
      <c r="Q122" s="22"/>
      <c r="R122" s="22"/>
      <c r="S122" s="22"/>
      <c r="T122" s="22"/>
      <c r="U122" s="22"/>
      <c r="V122" s="22"/>
      <c r="W122" s="22"/>
      <c r="X122" s="22"/>
      <c r="Y122" s="23"/>
      <c r="Z122" s="24">
        <f>SUM(B122:Y122)</f>
        <v>0</v>
      </c>
      <c r="AA122" s="25">
        <f>SUM(B122:O122)</f>
        <v>0</v>
      </c>
      <c r="AB122" s="41"/>
    </row>
    <row r="123" spans="1:28" ht="14.25" thickBot="1" x14ac:dyDescent="0.2">
      <c r="A123" s="49" t="s">
        <v>14</v>
      </c>
      <c r="B123" s="32"/>
      <c r="C123" s="18"/>
      <c r="D123" s="18"/>
      <c r="E123" s="18"/>
      <c r="F123" s="18"/>
      <c r="G123" s="18"/>
      <c r="H123" s="18"/>
      <c r="I123" s="18"/>
      <c r="J123" s="18"/>
      <c r="K123" s="18"/>
      <c r="L123" s="18"/>
      <c r="M123" s="18"/>
      <c r="N123" s="18"/>
      <c r="O123" s="18"/>
      <c r="P123" s="18"/>
      <c r="Q123" s="18"/>
      <c r="R123" s="18"/>
      <c r="S123" s="18"/>
      <c r="T123" s="18"/>
      <c r="U123" s="18"/>
      <c r="V123" s="18"/>
      <c r="W123" s="18"/>
      <c r="X123" s="18"/>
      <c r="Y123" s="19"/>
      <c r="Z123" s="20">
        <f>SUM(B123:Y123)</f>
        <v>0</v>
      </c>
      <c r="AA123" s="21">
        <f>SUM(B123:O123)</f>
        <v>0</v>
      </c>
      <c r="AB123" s="41"/>
    </row>
    <row r="124" spans="1:28" x14ac:dyDescent="0.15">
      <c r="A124" s="50" t="s">
        <v>15</v>
      </c>
      <c r="B124" s="33">
        <f>SUM(B122:B123)</f>
        <v>0</v>
      </c>
      <c r="C124" s="27">
        <f t="shared" ref="C124:AA124" si="52">SUM(C122:C123)</f>
        <v>0</v>
      </c>
      <c r="D124" s="27">
        <f t="shared" si="52"/>
        <v>0</v>
      </c>
      <c r="E124" s="27">
        <f t="shared" si="52"/>
        <v>0</v>
      </c>
      <c r="F124" s="27">
        <f t="shared" si="52"/>
        <v>0</v>
      </c>
      <c r="G124" s="27">
        <f t="shared" si="52"/>
        <v>0</v>
      </c>
      <c r="H124" s="27">
        <f t="shared" si="52"/>
        <v>0</v>
      </c>
      <c r="I124" s="27">
        <f t="shared" si="52"/>
        <v>0</v>
      </c>
      <c r="J124" s="27">
        <f t="shared" si="52"/>
        <v>0</v>
      </c>
      <c r="K124" s="27">
        <f t="shared" si="52"/>
        <v>0</v>
      </c>
      <c r="L124" s="27">
        <f t="shared" si="52"/>
        <v>0</v>
      </c>
      <c r="M124" s="27">
        <f t="shared" si="52"/>
        <v>0</v>
      </c>
      <c r="N124" s="27">
        <f t="shared" si="52"/>
        <v>0</v>
      </c>
      <c r="O124" s="27">
        <f t="shared" si="52"/>
        <v>0</v>
      </c>
      <c r="P124" s="27">
        <f t="shared" si="52"/>
        <v>0</v>
      </c>
      <c r="Q124" s="27">
        <f t="shared" si="52"/>
        <v>0</v>
      </c>
      <c r="R124" s="27">
        <f t="shared" si="52"/>
        <v>0</v>
      </c>
      <c r="S124" s="27">
        <f t="shared" si="52"/>
        <v>0</v>
      </c>
      <c r="T124" s="27">
        <f t="shared" si="52"/>
        <v>0</v>
      </c>
      <c r="U124" s="27">
        <f t="shared" si="52"/>
        <v>0</v>
      </c>
      <c r="V124" s="27">
        <f t="shared" si="52"/>
        <v>0</v>
      </c>
      <c r="W124" s="27">
        <f t="shared" si="52"/>
        <v>0</v>
      </c>
      <c r="X124" s="27">
        <f t="shared" si="52"/>
        <v>0</v>
      </c>
      <c r="Y124" s="28">
        <f t="shared" si="52"/>
        <v>0</v>
      </c>
      <c r="Z124" s="26">
        <f t="shared" si="52"/>
        <v>0</v>
      </c>
      <c r="AA124" s="29">
        <f t="shared" si="52"/>
        <v>0</v>
      </c>
      <c r="AB124" s="41"/>
    </row>
    <row r="125" spans="1:28" ht="14.25" thickBot="1" x14ac:dyDescent="0.2">
      <c r="A125" s="58" t="s">
        <v>18</v>
      </c>
      <c r="B125" s="59" t="str">
        <f>IF(B120=0,"0",INT(B124/B120*100)/100)</f>
        <v>0</v>
      </c>
      <c r="C125" s="60" t="str">
        <f t="shared" ref="C125:AA125" si="53">IF(C120=0,"0",INT(C124/C120*100)/100)</f>
        <v>0</v>
      </c>
      <c r="D125" s="60" t="str">
        <f t="shared" si="53"/>
        <v>0</v>
      </c>
      <c r="E125" s="60" t="str">
        <f t="shared" si="53"/>
        <v>0</v>
      </c>
      <c r="F125" s="60" t="str">
        <f t="shared" si="53"/>
        <v>0</v>
      </c>
      <c r="G125" s="60" t="str">
        <f t="shared" si="53"/>
        <v>0</v>
      </c>
      <c r="H125" s="60" t="str">
        <f t="shared" si="53"/>
        <v>0</v>
      </c>
      <c r="I125" s="60" t="str">
        <f t="shared" si="53"/>
        <v>0</v>
      </c>
      <c r="J125" s="60" t="str">
        <f t="shared" si="53"/>
        <v>0</v>
      </c>
      <c r="K125" s="60" t="str">
        <f t="shared" si="53"/>
        <v>0</v>
      </c>
      <c r="L125" s="60" t="str">
        <f t="shared" si="53"/>
        <v>0</v>
      </c>
      <c r="M125" s="60" t="str">
        <f t="shared" si="53"/>
        <v>0</v>
      </c>
      <c r="N125" s="60" t="str">
        <f t="shared" si="53"/>
        <v>0</v>
      </c>
      <c r="O125" s="60" t="str">
        <f t="shared" si="53"/>
        <v>0</v>
      </c>
      <c r="P125" s="60" t="str">
        <f t="shared" si="53"/>
        <v>0</v>
      </c>
      <c r="Q125" s="60" t="str">
        <f t="shared" si="53"/>
        <v>0</v>
      </c>
      <c r="R125" s="60" t="str">
        <f t="shared" si="53"/>
        <v>0</v>
      </c>
      <c r="S125" s="60" t="str">
        <f t="shared" si="53"/>
        <v>0</v>
      </c>
      <c r="T125" s="60" t="str">
        <f t="shared" si="53"/>
        <v>0</v>
      </c>
      <c r="U125" s="60" t="str">
        <f t="shared" si="53"/>
        <v>0</v>
      </c>
      <c r="V125" s="60" t="str">
        <f t="shared" si="53"/>
        <v>0</v>
      </c>
      <c r="W125" s="60" t="str">
        <f t="shared" si="53"/>
        <v>0</v>
      </c>
      <c r="X125" s="60" t="str">
        <f t="shared" si="53"/>
        <v>0</v>
      </c>
      <c r="Y125" s="61" t="str">
        <f t="shared" si="53"/>
        <v>0</v>
      </c>
      <c r="Z125" s="62" t="str">
        <f t="shared" si="53"/>
        <v>0</v>
      </c>
      <c r="AA125" s="63" t="str">
        <f t="shared" si="53"/>
        <v>0</v>
      </c>
      <c r="AB125" s="41"/>
    </row>
    <row r="126" spans="1:28" ht="14.25" thickBot="1" x14ac:dyDescent="0.2">
      <c r="A126" s="64" t="s">
        <v>20</v>
      </c>
      <c r="B126" s="65"/>
      <c r="C126" s="65"/>
      <c r="D126" s="65"/>
      <c r="E126" s="65"/>
      <c r="F126" s="65"/>
      <c r="G126" s="65"/>
      <c r="H126" s="65"/>
      <c r="I126" s="65"/>
      <c r="J126" s="65"/>
      <c r="K126" s="65"/>
      <c r="L126" s="65"/>
      <c r="M126" s="65"/>
      <c r="N126" s="65"/>
      <c r="O126" s="65"/>
      <c r="P126" s="65"/>
      <c r="Q126" s="65"/>
      <c r="R126" s="65"/>
      <c r="S126" s="65"/>
      <c r="T126" s="65"/>
      <c r="U126" s="65"/>
      <c r="V126" s="65"/>
      <c r="W126" s="65"/>
      <c r="X126" s="65"/>
      <c r="Y126" s="65"/>
      <c r="Z126" s="65"/>
      <c r="AA126" s="65"/>
      <c r="AB126" s="66"/>
    </row>
    <row r="127" spans="1:28" ht="14.25" thickTop="1" x14ac:dyDescent="0.15">
      <c r="A127" s="67" t="s">
        <v>9</v>
      </c>
      <c r="B127" s="231" t="s">
        <v>1</v>
      </c>
      <c r="C127" s="221"/>
      <c r="D127" s="222"/>
      <c r="E127" s="220" t="s">
        <v>2</v>
      </c>
      <c r="F127" s="221"/>
      <c r="G127" s="222"/>
      <c r="H127" s="220" t="s">
        <v>3</v>
      </c>
      <c r="I127" s="221"/>
      <c r="J127" s="222"/>
      <c r="K127" s="220" t="s">
        <v>12</v>
      </c>
      <c r="L127" s="221"/>
      <c r="M127" s="222"/>
      <c r="N127" s="229" t="s">
        <v>19</v>
      </c>
      <c r="O127" s="221"/>
      <c r="P127" s="221"/>
      <c r="Q127" s="221"/>
      <c r="R127" s="221"/>
      <c r="S127" s="221"/>
      <c r="T127" s="221"/>
      <c r="U127" s="221"/>
      <c r="V127" s="221"/>
      <c r="W127" s="221"/>
      <c r="X127" s="221"/>
      <c r="Y127" s="221"/>
      <c r="Z127" s="221"/>
      <c r="AA127" s="221"/>
      <c r="AB127" s="230"/>
    </row>
    <row r="128" spans="1:28" ht="14.25" thickBot="1" x14ac:dyDescent="0.2">
      <c r="A128" s="70">
        <f>A114+1</f>
        <v>1010</v>
      </c>
      <c r="B128" s="224"/>
      <c r="C128" s="224"/>
      <c r="D128" s="225"/>
      <c r="E128" s="223"/>
      <c r="F128" s="224"/>
      <c r="G128" s="225"/>
      <c r="H128" s="223"/>
      <c r="I128" s="224"/>
      <c r="J128" s="225"/>
      <c r="K128" s="223"/>
      <c r="L128" s="224"/>
      <c r="M128" s="225"/>
      <c r="N128" s="226"/>
      <c r="O128" s="227"/>
      <c r="P128" s="227"/>
      <c r="Q128" s="227"/>
      <c r="R128" s="227"/>
      <c r="S128" s="227"/>
      <c r="T128" s="227"/>
      <c r="U128" s="227"/>
      <c r="V128" s="227"/>
      <c r="W128" s="227"/>
      <c r="X128" s="227"/>
      <c r="Y128" s="227"/>
      <c r="Z128" s="227"/>
      <c r="AA128" s="227"/>
      <c r="AB128" s="228"/>
    </row>
    <row r="129" spans="1:28" ht="14.25" thickBot="1" x14ac:dyDescent="0.2">
      <c r="A129" s="34" t="s">
        <v>8</v>
      </c>
      <c r="B129" s="55" t="s">
        <v>4</v>
      </c>
      <c r="C129" s="56"/>
      <c r="D129" s="56"/>
      <c r="E129" s="56"/>
      <c r="F129" s="56"/>
      <c r="G129" s="56"/>
      <c r="H129" s="56"/>
      <c r="I129" s="56"/>
      <c r="J129" s="56"/>
      <c r="K129" s="56"/>
      <c r="L129" s="56"/>
      <c r="M129" s="56"/>
      <c r="N129" s="56"/>
      <c r="O129" s="56"/>
      <c r="P129" s="56"/>
      <c r="Q129" s="56"/>
      <c r="R129" s="56"/>
      <c r="S129" s="56"/>
      <c r="T129" s="56"/>
      <c r="U129" s="56"/>
      <c r="V129" s="56"/>
      <c r="W129" s="56"/>
      <c r="X129" s="56"/>
      <c r="Y129" s="57"/>
      <c r="Z129" s="40"/>
      <c r="AA129" s="40"/>
      <c r="AB129" s="41"/>
    </row>
    <row r="130" spans="1:28" ht="14.25" thickBot="1" x14ac:dyDescent="0.2">
      <c r="A130" s="69"/>
      <c r="B130" s="51">
        <v>0.29166666666666669</v>
      </c>
      <c r="C130" s="52">
        <v>0.33333333333333298</v>
      </c>
      <c r="D130" s="52">
        <v>0.375</v>
      </c>
      <c r="E130" s="52">
        <v>0.41666666666666702</v>
      </c>
      <c r="F130" s="52">
        <v>0.45833333333333298</v>
      </c>
      <c r="G130" s="52">
        <v>0.5</v>
      </c>
      <c r="H130" s="52">
        <v>0.54166666666666696</v>
      </c>
      <c r="I130" s="52">
        <v>0.58333333333333304</v>
      </c>
      <c r="J130" s="52">
        <v>0.625</v>
      </c>
      <c r="K130" s="52">
        <v>0.66666666666666696</v>
      </c>
      <c r="L130" s="52">
        <v>0.70833333333333004</v>
      </c>
      <c r="M130" s="52">
        <v>0.749999999999996</v>
      </c>
      <c r="N130" s="53">
        <v>0.79166666666666297</v>
      </c>
      <c r="O130" s="53">
        <v>0.83333333333333004</v>
      </c>
      <c r="P130" s="53">
        <v>0.874999999999996</v>
      </c>
      <c r="Q130" s="53">
        <v>0.91666666666666297</v>
      </c>
      <c r="R130" s="53">
        <v>0.95833333333333004</v>
      </c>
      <c r="S130" s="53">
        <v>0.999999999999997</v>
      </c>
      <c r="T130" s="53">
        <v>1.0416666666666601</v>
      </c>
      <c r="U130" s="53">
        <v>1.0833333333333299</v>
      </c>
      <c r="V130" s="53">
        <v>1.125</v>
      </c>
      <c r="W130" s="53">
        <v>1.1666666666666601</v>
      </c>
      <c r="X130" s="53">
        <v>1.2083333333333299</v>
      </c>
      <c r="Y130" s="54">
        <v>1.25</v>
      </c>
      <c r="Z130" s="8" t="s">
        <v>11</v>
      </c>
      <c r="AA130" s="9" t="s">
        <v>10</v>
      </c>
      <c r="AB130" s="42"/>
    </row>
    <row r="131" spans="1:28" x14ac:dyDescent="0.15">
      <c r="A131" s="68" t="s">
        <v>6</v>
      </c>
      <c r="B131" s="7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6"/>
      <c r="Z131" s="10">
        <f>SUM(B131:Y131)</f>
        <v>0</v>
      </c>
      <c r="AA131" s="11">
        <f>SUM(B131:O131)</f>
        <v>0</v>
      </c>
      <c r="AB131" s="41"/>
    </row>
    <row r="132" spans="1:28" x14ac:dyDescent="0.15">
      <c r="A132" s="43" t="s">
        <v>5</v>
      </c>
      <c r="B132" s="7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6"/>
      <c r="Z132" s="10">
        <f t="shared" ref="Z132:Z134" si="54">SUM(B132:Y132)</f>
        <v>0</v>
      </c>
      <c r="AA132" s="11">
        <f t="shared" ref="AA132:AA134" si="55">SUM(B132:O132)</f>
        <v>0</v>
      </c>
      <c r="AB132" s="41"/>
    </row>
    <row r="133" spans="1:28" ht="14.25" thickBot="1" x14ac:dyDescent="0.2">
      <c r="A133" s="44" t="s">
        <v>7</v>
      </c>
      <c r="B133" s="4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3"/>
      <c r="Z133" s="12">
        <f t="shared" si="54"/>
        <v>0</v>
      </c>
      <c r="AA133" s="13">
        <f t="shared" si="55"/>
        <v>0</v>
      </c>
      <c r="AB133" s="41"/>
    </row>
    <row r="134" spans="1:28" ht="14.25" thickBot="1" x14ac:dyDescent="0.2">
      <c r="A134" s="45" t="s">
        <v>16</v>
      </c>
      <c r="B134" s="30">
        <f>SUM(B131:B133)</f>
        <v>0</v>
      </c>
      <c r="C134" s="15">
        <f t="shared" ref="C134:Y134" si="56">SUM(C131:C133)</f>
        <v>0</v>
      </c>
      <c r="D134" s="15">
        <f t="shared" si="56"/>
        <v>0</v>
      </c>
      <c r="E134" s="15">
        <f t="shared" si="56"/>
        <v>0</v>
      </c>
      <c r="F134" s="15">
        <f t="shared" si="56"/>
        <v>0</v>
      </c>
      <c r="G134" s="15">
        <f t="shared" si="56"/>
        <v>0</v>
      </c>
      <c r="H134" s="15">
        <f t="shared" si="56"/>
        <v>0</v>
      </c>
      <c r="I134" s="15">
        <f t="shared" si="56"/>
        <v>0</v>
      </c>
      <c r="J134" s="15">
        <f t="shared" si="56"/>
        <v>0</v>
      </c>
      <c r="K134" s="15">
        <f t="shared" si="56"/>
        <v>0</v>
      </c>
      <c r="L134" s="15">
        <f t="shared" si="56"/>
        <v>0</v>
      </c>
      <c r="M134" s="15">
        <f t="shared" si="56"/>
        <v>0</v>
      </c>
      <c r="N134" s="15">
        <f t="shared" si="56"/>
        <v>0</v>
      </c>
      <c r="O134" s="15">
        <f t="shared" si="56"/>
        <v>0</v>
      </c>
      <c r="P134" s="15">
        <f t="shared" si="56"/>
        <v>0</v>
      </c>
      <c r="Q134" s="15">
        <f t="shared" si="56"/>
        <v>0</v>
      </c>
      <c r="R134" s="15">
        <f t="shared" si="56"/>
        <v>0</v>
      </c>
      <c r="S134" s="15">
        <f t="shared" si="56"/>
        <v>0</v>
      </c>
      <c r="T134" s="15">
        <f t="shared" si="56"/>
        <v>0</v>
      </c>
      <c r="U134" s="15">
        <f t="shared" si="56"/>
        <v>0</v>
      </c>
      <c r="V134" s="15">
        <f t="shared" si="56"/>
        <v>0</v>
      </c>
      <c r="W134" s="15">
        <f t="shared" si="56"/>
        <v>0</v>
      </c>
      <c r="X134" s="15">
        <f t="shared" si="56"/>
        <v>0</v>
      </c>
      <c r="Y134" s="16">
        <f t="shared" si="56"/>
        <v>0</v>
      </c>
      <c r="Z134" s="14">
        <f t="shared" si="54"/>
        <v>0</v>
      </c>
      <c r="AA134" s="17">
        <f t="shared" si="55"/>
        <v>0</v>
      </c>
      <c r="AB134" s="41"/>
    </row>
    <row r="135" spans="1:28" ht="41.25" thickBot="1" x14ac:dyDescent="0.2">
      <c r="A135" s="46" t="s">
        <v>32</v>
      </c>
      <c r="B135" s="35">
        <f>INT(B134*$A130/461*100)/100</f>
        <v>0</v>
      </c>
      <c r="C135" s="36">
        <f t="shared" ref="C135:AA135" si="57">INT(C134*$A130/461*100)/100</f>
        <v>0</v>
      </c>
      <c r="D135" s="36">
        <f t="shared" si="57"/>
        <v>0</v>
      </c>
      <c r="E135" s="36">
        <f t="shared" si="57"/>
        <v>0</v>
      </c>
      <c r="F135" s="36">
        <f t="shared" si="57"/>
        <v>0</v>
      </c>
      <c r="G135" s="36">
        <f t="shared" si="57"/>
        <v>0</v>
      </c>
      <c r="H135" s="36">
        <f t="shared" si="57"/>
        <v>0</v>
      </c>
      <c r="I135" s="36">
        <f t="shared" si="57"/>
        <v>0</v>
      </c>
      <c r="J135" s="36">
        <f t="shared" si="57"/>
        <v>0</v>
      </c>
      <c r="K135" s="36">
        <f t="shared" si="57"/>
        <v>0</v>
      </c>
      <c r="L135" s="36">
        <f t="shared" si="57"/>
        <v>0</v>
      </c>
      <c r="M135" s="36">
        <f t="shared" si="57"/>
        <v>0</v>
      </c>
      <c r="N135" s="36">
        <f t="shared" si="57"/>
        <v>0</v>
      </c>
      <c r="O135" s="36">
        <f t="shared" si="57"/>
        <v>0</v>
      </c>
      <c r="P135" s="36">
        <f t="shared" si="57"/>
        <v>0</v>
      </c>
      <c r="Q135" s="36">
        <f t="shared" si="57"/>
        <v>0</v>
      </c>
      <c r="R135" s="36">
        <f t="shared" si="57"/>
        <v>0</v>
      </c>
      <c r="S135" s="36">
        <f t="shared" si="57"/>
        <v>0</v>
      </c>
      <c r="T135" s="36">
        <f t="shared" si="57"/>
        <v>0</v>
      </c>
      <c r="U135" s="36">
        <f t="shared" si="57"/>
        <v>0</v>
      </c>
      <c r="V135" s="36">
        <f t="shared" si="57"/>
        <v>0</v>
      </c>
      <c r="W135" s="36">
        <f t="shared" si="57"/>
        <v>0</v>
      </c>
      <c r="X135" s="36">
        <f t="shared" si="57"/>
        <v>0</v>
      </c>
      <c r="Y135" s="37">
        <f t="shared" si="57"/>
        <v>0</v>
      </c>
      <c r="Z135" s="38">
        <f t="shared" si="57"/>
        <v>0</v>
      </c>
      <c r="AA135" s="39">
        <f t="shared" si="57"/>
        <v>0</v>
      </c>
      <c r="AB135" s="47" t="s">
        <v>17</v>
      </c>
    </row>
    <row r="136" spans="1:28" x14ac:dyDescent="0.15">
      <c r="A136" s="48" t="s">
        <v>13</v>
      </c>
      <c r="B136" s="31"/>
      <c r="C136" s="22"/>
      <c r="D136" s="22"/>
      <c r="E136" s="22"/>
      <c r="F136" s="22"/>
      <c r="G136" s="22"/>
      <c r="H136" s="22"/>
      <c r="I136" s="22"/>
      <c r="J136" s="22"/>
      <c r="K136" s="22"/>
      <c r="L136" s="22"/>
      <c r="M136" s="22"/>
      <c r="N136" s="22"/>
      <c r="O136" s="22"/>
      <c r="P136" s="22"/>
      <c r="Q136" s="22"/>
      <c r="R136" s="22"/>
      <c r="S136" s="22"/>
      <c r="T136" s="22"/>
      <c r="U136" s="22"/>
      <c r="V136" s="22"/>
      <c r="W136" s="22"/>
      <c r="X136" s="22"/>
      <c r="Y136" s="23"/>
      <c r="Z136" s="24">
        <f>SUM(B136:Y136)</f>
        <v>0</v>
      </c>
      <c r="AA136" s="25">
        <f>SUM(B136:O136)</f>
        <v>0</v>
      </c>
      <c r="AB136" s="41"/>
    </row>
    <row r="137" spans="1:28" ht="14.25" thickBot="1" x14ac:dyDescent="0.2">
      <c r="A137" s="49" t="s">
        <v>14</v>
      </c>
      <c r="B137" s="32"/>
      <c r="C137" s="18"/>
      <c r="D137" s="18"/>
      <c r="E137" s="18"/>
      <c r="F137" s="18"/>
      <c r="G137" s="18"/>
      <c r="H137" s="18"/>
      <c r="I137" s="18"/>
      <c r="J137" s="18"/>
      <c r="K137" s="18"/>
      <c r="L137" s="18"/>
      <c r="M137" s="18"/>
      <c r="N137" s="18"/>
      <c r="O137" s="18"/>
      <c r="P137" s="18"/>
      <c r="Q137" s="18"/>
      <c r="R137" s="18"/>
      <c r="S137" s="18"/>
      <c r="T137" s="18"/>
      <c r="U137" s="18"/>
      <c r="V137" s="18"/>
      <c r="W137" s="18"/>
      <c r="X137" s="18"/>
      <c r="Y137" s="19"/>
      <c r="Z137" s="20">
        <f>SUM(B137:Y137)</f>
        <v>0</v>
      </c>
      <c r="AA137" s="21">
        <f>SUM(B137:O137)</f>
        <v>0</v>
      </c>
      <c r="AB137" s="41"/>
    </row>
    <row r="138" spans="1:28" x14ac:dyDescent="0.15">
      <c r="A138" s="50" t="s">
        <v>15</v>
      </c>
      <c r="B138" s="33">
        <f>SUM(B136:B137)</f>
        <v>0</v>
      </c>
      <c r="C138" s="27">
        <f t="shared" ref="C138:AA138" si="58">SUM(C136:C137)</f>
        <v>0</v>
      </c>
      <c r="D138" s="27">
        <f t="shared" si="58"/>
        <v>0</v>
      </c>
      <c r="E138" s="27">
        <f t="shared" si="58"/>
        <v>0</v>
      </c>
      <c r="F138" s="27">
        <f t="shared" si="58"/>
        <v>0</v>
      </c>
      <c r="G138" s="27">
        <f t="shared" si="58"/>
        <v>0</v>
      </c>
      <c r="H138" s="27">
        <f t="shared" si="58"/>
        <v>0</v>
      </c>
      <c r="I138" s="27">
        <f t="shared" si="58"/>
        <v>0</v>
      </c>
      <c r="J138" s="27">
        <f t="shared" si="58"/>
        <v>0</v>
      </c>
      <c r="K138" s="27">
        <f t="shared" si="58"/>
        <v>0</v>
      </c>
      <c r="L138" s="27">
        <f t="shared" si="58"/>
        <v>0</v>
      </c>
      <c r="M138" s="27">
        <f t="shared" si="58"/>
        <v>0</v>
      </c>
      <c r="N138" s="27">
        <f t="shared" si="58"/>
        <v>0</v>
      </c>
      <c r="O138" s="27">
        <f t="shared" si="58"/>
        <v>0</v>
      </c>
      <c r="P138" s="27">
        <f t="shared" si="58"/>
        <v>0</v>
      </c>
      <c r="Q138" s="27">
        <f t="shared" si="58"/>
        <v>0</v>
      </c>
      <c r="R138" s="27">
        <f t="shared" si="58"/>
        <v>0</v>
      </c>
      <c r="S138" s="27">
        <f t="shared" si="58"/>
        <v>0</v>
      </c>
      <c r="T138" s="27">
        <f t="shared" si="58"/>
        <v>0</v>
      </c>
      <c r="U138" s="27">
        <f t="shared" si="58"/>
        <v>0</v>
      </c>
      <c r="V138" s="27">
        <f t="shared" si="58"/>
        <v>0</v>
      </c>
      <c r="W138" s="27">
        <f t="shared" si="58"/>
        <v>0</v>
      </c>
      <c r="X138" s="27">
        <f t="shared" si="58"/>
        <v>0</v>
      </c>
      <c r="Y138" s="28">
        <f t="shared" si="58"/>
        <v>0</v>
      </c>
      <c r="Z138" s="26">
        <f t="shared" si="58"/>
        <v>0</v>
      </c>
      <c r="AA138" s="29">
        <f t="shared" si="58"/>
        <v>0</v>
      </c>
      <c r="AB138" s="41"/>
    </row>
    <row r="139" spans="1:28" ht="14.25" thickBot="1" x14ac:dyDescent="0.2">
      <c r="A139" s="58" t="s">
        <v>18</v>
      </c>
      <c r="B139" s="59" t="str">
        <f>IF(B134=0,"0",INT(B138/B134*100)/100)</f>
        <v>0</v>
      </c>
      <c r="C139" s="60" t="str">
        <f t="shared" ref="C139:AA139" si="59">IF(C134=0,"0",INT(C138/C134*100)/100)</f>
        <v>0</v>
      </c>
      <c r="D139" s="60" t="str">
        <f t="shared" si="59"/>
        <v>0</v>
      </c>
      <c r="E139" s="60" t="str">
        <f t="shared" si="59"/>
        <v>0</v>
      </c>
      <c r="F139" s="60" t="str">
        <f t="shared" si="59"/>
        <v>0</v>
      </c>
      <c r="G139" s="60" t="str">
        <f t="shared" si="59"/>
        <v>0</v>
      </c>
      <c r="H139" s="60" t="str">
        <f t="shared" si="59"/>
        <v>0</v>
      </c>
      <c r="I139" s="60" t="str">
        <f t="shared" si="59"/>
        <v>0</v>
      </c>
      <c r="J139" s="60" t="str">
        <f t="shared" si="59"/>
        <v>0</v>
      </c>
      <c r="K139" s="60" t="str">
        <f t="shared" si="59"/>
        <v>0</v>
      </c>
      <c r="L139" s="60" t="str">
        <f t="shared" si="59"/>
        <v>0</v>
      </c>
      <c r="M139" s="60" t="str">
        <f t="shared" si="59"/>
        <v>0</v>
      </c>
      <c r="N139" s="60" t="str">
        <f t="shared" si="59"/>
        <v>0</v>
      </c>
      <c r="O139" s="60" t="str">
        <f t="shared" si="59"/>
        <v>0</v>
      </c>
      <c r="P139" s="60" t="str">
        <f t="shared" si="59"/>
        <v>0</v>
      </c>
      <c r="Q139" s="60" t="str">
        <f t="shared" si="59"/>
        <v>0</v>
      </c>
      <c r="R139" s="60" t="str">
        <f t="shared" si="59"/>
        <v>0</v>
      </c>
      <c r="S139" s="60" t="str">
        <f t="shared" si="59"/>
        <v>0</v>
      </c>
      <c r="T139" s="60" t="str">
        <f t="shared" si="59"/>
        <v>0</v>
      </c>
      <c r="U139" s="60" t="str">
        <f t="shared" si="59"/>
        <v>0</v>
      </c>
      <c r="V139" s="60" t="str">
        <f t="shared" si="59"/>
        <v>0</v>
      </c>
      <c r="W139" s="60" t="str">
        <f t="shared" si="59"/>
        <v>0</v>
      </c>
      <c r="X139" s="60" t="str">
        <f t="shared" si="59"/>
        <v>0</v>
      </c>
      <c r="Y139" s="61" t="str">
        <f t="shared" si="59"/>
        <v>0</v>
      </c>
      <c r="Z139" s="62" t="str">
        <f t="shared" si="59"/>
        <v>0</v>
      </c>
      <c r="AA139" s="63" t="str">
        <f t="shared" si="59"/>
        <v>0</v>
      </c>
      <c r="AB139" s="41"/>
    </row>
    <row r="140" spans="1:28" ht="14.25" thickBot="1" x14ac:dyDescent="0.2">
      <c r="A140" s="64" t="s">
        <v>20</v>
      </c>
      <c r="B140" s="65"/>
      <c r="C140" s="65"/>
      <c r="D140" s="65"/>
      <c r="E140" s="65"/>
      <c r="F140" s="65"/>
      <c r="G140" s="65"/>
      <c r="H140" s="65"/>
      <c r="I140" s="65"/>
      <c r="J140" s="65"/>
      <c r="K140" s="65"/>
      <c r="L140" s="65"/>
      <c r="M140" s="65"/>
      <c r="N140" s="65"/>
      <c r="O140" s="65"/>
      <c r="P140" s="65"/>
      <c r="Q140" s="65"/>
      <c r="R140" s="65"/>
      <c r="S140" s="65"/>
      <c r="T140" s="65"/>
      <c r="U140" s="65"/>
      <c r="V140" s="65"/>
      <c r="W140" s="65"/>
      <c r="X140" s="65"/>
      <c r="Y140" s="65"/>
      <c r="Z140" s="65"/>
      <c r="AA140" s="65"/>
      <c r="AB140" s="66"/>
    </row>
    <row r="141" spans="1:28" ht="14.25" thickTop="1" x14ac:dyDescent="0.15">
      <c r="A141" s="67" t="s">
        <v>9</v>
      </c>
      <c r="B141" s="231" t="s">
        <v>1</v>
      </c>
      <c r="C141" s="221"/>
      <c r="D141" s="222"/>
      <c r="E141" s="220" t="s">
        <v>2</v>
      </c>
      <c r="F141" s="221"/>
      <c r="G141" s="222"/>
      <c r="H141" s="220" t="s">
        <v>3</v>
      </c>
      <c r="I141" s="221"/>
      <c r="J141" s="222"/>
      <c r="K141" s="220" t="s">
        <v>12</v>
      </c>
      <c r="L141" s="221"/>
      <c r="M141" s="222"/>
      <c r="N141" s="229" t="s">
        <v>19</v>
      </c>
      <c r="O141" s="221"/>
      <c r="P141" s="221"/>
      <c r="Q141" s="221"/>
      <c r="R141" s="221"/>
      <c r="S141" s="221"/>
      <c r="T141" s="221"/>
      <c r="U141" s="221"/>
      <c r="V141" s="221"/>
      <c r="W141" s="221"/>
      <c r="X141" s="221"/>
      <c r="Y141" s="221"/>
      <c r="Z141" s="221"/>
      <c r="AA141" s="221"/>
      <c r="AB141" s="230"/>
    </row>
    <row r="142" spans="1:28" ht="14.25" thickBot="1" x14ac:dyDescent="0.2">
      <c r="A142" s="70">
        <f>A128+1</f>
        <v>1011</v>
      </c>
      <c r="B142" s="224"/>
      <c r="C142" s="224"/>
      <c r="D142" s="225"/>
      <c r="E142" s="223"/>
      <c r="F142" s="224"/>
      <c r="G142" s="225"/>
      <c r="H142" s="223"/>
      <c r="I142" s="224"/>
      <c r="J142" s="225"/>
      <c r="K142" s="223"/>
      <c r="L142" s="224"/>
      <c r="M142" s="225"/>
      <c r="N142" s="226"/>
      <c r="O142" s="227"/>
      <c r="P142" s="227"/>
      <c r="Q142" s="227"/>
      <c r="R142" s="227"/>
      <c r="S142" s="227"/>
      <c r="T142" s="227"/>
      <c r="U142" s="227"/>
      <c r="V142" s="227"/>
      <c r="W142" s="227"/>
      <c r="X142" s="227"/>
      <c r="Y142" s="227"/>
      <c r="Z142" s="227"/>
      <c r="AA142" s="227"/>
      <c r="AB142" s="228"/>
    </row>
    <row r="143" spans="1:28" ht="14.25" thickBot="1" x14ac:dyDescent="0.2">
      <c r="A143" s="34" t="s">
        <v>8</v>
      </c>
      <c r="B143" s="55" t="s">
        <v>4</v>
      </c>
      <c r="C143" s="56"/>
      <c r="D143" s="56"/>
      <c r="E143" s="56"/>
      <c r="F143" s="56"/>
      <c r="G143" s="56"/>
      <c r="H143" s="56"/>
      <c r="I143" s="56"/>
      <c r="J143" s="56"/>
      <c r="K143" s="56"/>
      <c r="L143" s="56"/>
      <c r="M143" s="56"/>
      <c r="N143" s="56"/>
      <c r="O143" s="56"/>
      <c r="P143" s="56"/>
      <c r="Q143" s="56"/>
      <c r="R143" s="56"/>
      <c r="S143" s="56"/>
      <c r="T143" s="56"/>
      <c r="U143" s="56"/>
      <c r="V143" s="56"/>
      <c r="W143" s="56"/>
      <c r="X143" s="56"/>
      <c r="Y143" s="57"/>
      <c r="Z143" s="40"/>
      <c r="AA143" s="40"/>
      <c r="AB143" s="41"/>
    </row>
    <row r="144" spans="1:28" ht="14.25" thickBot="1" x14ac:dyDescent="0.2">
      <c r="A144" s="69"/>
      <c r="B144" s="51">
        <v>0.29166666666666669</v>
      </c>
      <c r="C144" s="52">
        <v>0.33333333333333298</v>
      </c>
      <c r="D144" s="52">
        <v>0.375</v>
      </c>
      <c r="E144" s="52">
        <v>0.41666666666666702</v>
      </c>
      <c r="F144" s="52">
        <v>0.45833333333333298</v>
      </c>
      <c r="G144" s="52">
        <v>0.5</v>
      </c>
      <c r="H144" s="52">
        <v>0.54166666666666696</v>
      </c>
      <c r="I144" s="52">
        <v>0.58333333333333304</v>
      </c>
      <c r="J144" s="52">
        <v>0.625</v>
      </c>
      <c r="K144" s="52">
        <v>0.66666666666666696</v>
      </c>
      <c r="L144" s="52">
        <v>0.70833333333333004</v>
      </c>
      <c r="M144" s="52">
        <v>0.749999999999996</v>
      </c>
      <c r="N144" s="53">
        <v>0.79166666666666297</v>
      </c>
      <c r="O144" s="53">
        <v>0.83333333333333004</v>
      </c>
      <c r="P144" s="53">
        <v>0.874999999999996</v>
      </c>
      <c r="Q144" s="53">
        <v>0.91666666666666297</v>
      </c>
      <c r="R144" s="53">
        <v>0.95833333333333004</v>
      </c>
      <c r="S144" s="53">
        <v>0.999999999999997</v>
      </c>
      <c r="T144" s="53">
        <v>1.0416666666666601</v>
      </c>
      <c r="U144" s="53">
        <v>1.0833333333333299</v>
      </c>
      <c r="V144" s="53">
        <v>1.125</v>
      </c>
      <c r="W144" s="53">
        <v>1.1666666666666601</v>
      </c>
      <c r="X144" s="53">
        <v>1.2083333333333299</v>
      </c>
      <c r="Y144" s="54">
        <v>1.25</v>
      </c>
      <c r="Z144" s="8" t="s">
        <v>11</v>
      </c>
      <c r="AA144" s="9" t="s">
        <v>10</v>
      </c>
      <c r="AB144" s="42"/>
    </row>
    <row r="145" spans="1:28" x14ac:dyDescent="0.15">
      <c r="A145" s="68" t="s">
        <v>6</v>
      </c>
      <c r="B145" s="7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6"/>
      <c r="Z145" s="10">
        <f>SUM(B145:Y145)</f>
        <v>0</v>
      </c>
      <c r="AA145" s="11">
        <f>SUM(B145:O145)</f>
        <v>0</v>
      </c>
      <c r="AB145" s="41"/>
    </row>
    <row r="146" spans="1:28" x14ac:dyDescent="0.15">
      <c r="A146" s="43" t="s">
        <v>5</v>
      </c>
      <c r="B146" s="7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6"/>
      <c r="Z146" s="10">
        <f t="shared" ref="Z146:Z148" si="60">SUM(B146:Y146)</f>
        <v>0</v>
      </c>
      <c r="AA146" s="11">
        <f t="shared" ref="AA146:AA148" si="61">SUM(B146:O146)</f>
        <v>0</v>
      </c>
      <c r="AB146" s="41"/>
    </row>
    <row r="147" spans="1:28" ht="14.25" thickBot="1" x14ac:dyDescent="0.2">
      <c r="A147" s="44" t="s">
        <v>7</v>
      </c>
      <c r="B147" s="4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3"/>
      <c r="Z147" s="12">
        <f t="shared" si="60"/>
        <v>0</v>
      </c>
      <c r="AA147" s="13">
        <f t="shared" si="61"/>
        <v>0</v>
      </c>
      <c r="AB147" s="41"/>
    </row>
    <row r="148" spans="1:28" ht="14.25" thickBot="1" x14ac:dyDescent="0.2">
      <c r="A148" s="45" t="s">
        <v>16</v>
      </c>
      <c r="B148" s="30">
        <f>SUM(B145:B147)</f>
        <v>0</v>
      </c>
      <c r="C148" s="15">
        <f t="shared" ref="C148:Y148" si="62">SUM(C145:C147)</f>
        <v>0</v>
      </c>
      <c r="D148" s="15">
        <f t="shared" si="62"/>
        <v>0</v>
      </c>
      <c r="E148" s="15">
        <f t="shared" si="62"/>
        <v>0</v>
      </c>
      <c r="F148" s="15">
        <f t="shared" si="62"/>
        <v>0</v>
      </c>
      <c r="G148" s="15">
        <f t="shared" si="62"/>
        <v>0</v>
      </c>
      <c r="H148" s="15">
        <f t="shared" si="62"/>
        <v>0</v>
      </c>
      <c r="I148" s="15">
        <f t="shared" si="62"/>
        <v>0</v>
      </c>
      <c r="J148" s="15">
        <f t="shared" si="62"/>
        <v>0</v>
      </c>
      <c r="K148" s="15">
        <f t="shared" si="62"/>
        <v>0</v>
      </c>
      <c r="L148" s="15">
        <f t="shared" si="62"/>
        <v>0</v>
      </c>
      <c r="M148" s="15">
        <f t="shared" si="62"/>
        <v>0</v>
      </c>
      <c r="N148" s="15">
        <f t="shared" si="62"/>
        <v>0</v>
      </c>
      <c r="O148" s="15">
        <f t="shared" si="62"/>
        <v>0</v>
      </c>
      <c r="P148" s="15">
        <f t="shared" si="62"/>
        <v>0</v>
      </c>
      <c r="Q148" s="15">
        <f t="shared" si="62"/>
        <v>0</v>
      </c>
      <c r="R148" s="15">
        <f t="shared" si="62"/>
        <v>0</v>
      </c>
      <c r="S148" s="15">
        <f t="shared" si="62"/>
        <v>0</v>
      </c>
      <c r="T148" s="15">
        <f t="shared" si="62"/>
        <v>0</v>
      </c>
      <c r="U148" s="15">
        <f t="shared" si="62"/>
        <v>0</v>
      </c>
      <c r="V148" s="15">
        <f t="shared" si="62"/>
        <v>0</v>
      </c>
      <c r="W148" s="15">
        <f t="shared" si="62"/>
        <v>0</v>
      </c>
      <c r="X148" s="15">
        <f t="shared" si="62"/>
        <v>0</v>
      </c>
      <c r="Y148" s="16">
        <f t="shared" si="62"/>
        <v>0</v>
      </c>
      <c r="Z148" s="14">
        <f t="shared" si="60"/>
        <v>0</v>
      </c>
      <c r="AA148" s="17">
        <f t="shared" si="61"/>
        <v>0</v>
      </c>
      <c r="AB148" s="41"/>
    </row>
    <row r="149" spans="1:28" ht="41.25" thickBot="1" x14ac:dyDescent="0.2">
      <c r="A149" s="46" t="s">
        <v>32</v>
      </c>
      <c r="B149" s="35">
        <f>INT(B148*$A144/461*100)/100</f>
        <v>0</v>
      </c>
      <c r="C149" s="36">
        <f t="shared" ref="C149:AA149" si="63">INT(C148*$A144/461*100)/100</f>
        <v>0</v>
      </c>
      <c r="D149" s="36">
        <f t="shared" si="63"/>
        <v>0</v>
      </c>
      <c r="E149" s="36">
        <f t="shared" si="63"/>
        <v>0</v>
      </c>
      <c r="F149" s="36">
        <f t="shared" si="63"/>
        <v>0</v>
      </c>
      <c r="G149" s="36">
        <f t="shared" si="63"/>
        <v>0</v>
      </c>
      <c r="H149" s="36">
        <f t="shared" si="63"/>
        <v>0</v>
      </c>
      <c r="I149" s="36">
        <f t="shared" si="63"/>
        <v>0</v>
      </c>
      <c r="J149" s="36">
        <f t="shared" si="63"/>
        <v>0</v>
      </c>
      <c r="K149" s="36">
        <f t="shared" si="63"/>
        <v>0</v>
      </c>
      <c r="L149" s="36">
        <f t="shared" si="63"/>
        <v>0</v>
      </c>
      <c r="M149" s="36">
        <f t="shared" si="63"/>
        <v>0</v>
      </c>
      <c r="N149" s="36">
        <f t="shared" si="63"/>
        <v>0</v>
      </c>
      <c r="O149" s="36">
        <f t="shared" si="63"/>
        <v>0</v>
      </c>
      <c r="P149" s="36">
        <f t="shared" si="63"/>
        <v>0</v>
      </c>
      <c r="Q149" s="36">
        <f t="shared" si="63"/>
        <v>0</v>
      </c>
      <c r="R149" s="36">
        <f t="shared" si="63"/>
        <v>0</v>
      </c>
      <c r="S149" s="36">
        <f t="shared" si="63"/>
        <v>0</v>
      </c>
      <c r="T149" s="36">
        <f t="shared" si="63"/>
        <v>0</v>
      </c>
      <c r="U149" s="36">
        <f t="shared" si="63"/>
        <v>0</v>
      </c>
      <c r="V149" s="36">
        <f t="shared" si="63"/>
        <v>0</v>
      </c>
      <c r="W149" s="36">
        <f t="shared" si="63"/>
        <v>0</v>
      </c>
      <c r="X149" s="36">
        <f t="shared" si="63"/>
        <v>0</v>
      </c>
      <c r="Y149" s="37">
        <f t="shared" si="63"/>
        <v>0</v>
      </c>
      <c r="Z149" s="38">
        <f t="shared" si="63"/>
        <v>0</v>
      </c>
      <c r="AA149" s="39">
        <f t="shared" si="63"/>
        <v>0</v>
      </c>
      <c r="AB149" s="47" t="s">
        <v>17</v>
      </c>
    </row>
    <row r="150" spans="1:28" x14ac:dyDescent="0.15">
      <c r="A150" s="48" t="s">
        <v>13</v>
      </c>
      <c r="B150" s="31"/>
      <c r="C150" s="22"/>
      <c r="D150" s="22"/>
      <c r="E150" s="22"/>
      <c r="F150" s="22"/>
      <c r="G150" s="22"/>
      <c r="H150" s="22"/>
      <c r="I150" s="22"/>
      <c r="J150" s="22"/>
      <c r="K150" s="22"/>
      <c r="L150" s="22"/>
      <c r="M150" s="22"/>
      <c r="N150" s="22"/>
      <c r="O150" s="22"/>
      <c r="P150" s="22"/>
      <c r="Q150" s="22"/>
      <c r="R150" s="22"/>
      <c r="S150" s="22"/>
      <c r="T150" s="22"/>
      <c r="U150" s="22"/>
      <c r="V150" s="22"/>
      <c r="W150" s="22"/>
      <c r="X150" s="22"/>
      <c r="Y150" s="23"/>
      <c r="Z150" s="24">
        <f>SUM(B150:Y150)</f>
        <v>0</v>
      </c>
      <c r="AA150" s="25">
        <f>SUM(B150:O150)</f>
        <v>0</v>
      </c>
      <c r="AB150" s="41"/>
    </row>
    <row r="151" spans="1:28" ht="14.25" thickBot="1" x14ac:dyDescent="0.2">
      <c r="A151" s="49" t="s">
        <v>14</v>
      </c>
      <c r="B151" s="32"/>
      <c r="C151" s="18"/>
      <c r="D151" s="18"/>
      <c r="E151" s="18"/>
      <c r="F151" s="18"/>
      <c r="G151" s="18"/>
      <c r="H151" s="18"/>
      <c r="I151" s="18"/>
      <c r="J151" s="18"/>
      <c r="K151" s="18"/>
      <c r="L151" s="18"/>
      <c r="M151" s="18"/>
      <c r="N151" s="18"/>
      <c r="O151" s="18"/>
      <c r="P151" s="18"/>
      <c r="Q151" s="18"/>
      <c r="R151" s="18"/>
      <c r="S151" s="18"/>
      <c r="T151" s="18"/>
      <c r="U151" s="18"/>
      <c r="V151" s="18"/>
      <c r="W151" s="18"/>
      <c r="X151" s="18"/>
      <c r="Y151" s="19"/>
      <c r="Z151" s="20">
        <f>SUM(B151:Y151)</f>
        <v>0</v>
      </c>
      <c r="AA151" s="21">
        <f>SUM(B151:O151)</f>
        <v>0</v>
      </c>
      <c r="AB151" s="41"/>
    </row>
    <row r="152" spans="1:28" x14ac:dyDescent="0.15">
      <c r="A152" s="50" t="s">
        <v>15</v>
      </c>
      <c r="B152" s="33">
        <f>SUM(B150:B151)</f>
        <v>0</v>
      </c>
      <c r="C152" s="27">
        <f t="shared" ref="C152:AA152" si="64">SUM(C150:C151)</f>
        <v>0</v>
      </c>
      <c r="D152" s="27">
        <f t="shared" si="64"/>
        <v>0</v>
      </c>
      <c r="E152" s="27">
        <f t="shared" si="64"/>
        <v>0</v>
      </c>
      <c r="F152" s="27">
        <f t="shared" si="64"/>
        <v>0</v>
      </c>
      <c r="G152" s="27">
        <f t="shared" si="64"/>
        <v>0</v>
      </c>
      <c r="H152" s="27">
        <f t="shared" si="64"/>
        <v>0</v>
      </c>
      <c r="I152" s="27">
        <f t="shared" si="64"/>
        <v>0</v>
      </c>
      <c r="J152" s="27">
        <f t="shared" si="64"/>
        <v>0</v>
      </c>
      <c r="K152" s="27">
        <f t="shared" si="64"/>
        <v>0</v>
      </c>
      <c r="L152" s="27">
        <f t="shared" si="64"/>
        <v>0</v>
      </c>
      <c r="M152" s="27">
        <f t="shared" si="64"/>
        <v>0</v>
      </c>
      <c r="N152" s="27">
        <f t="shared" si="64"/>
        <v>0</v>
      </c>
      <c r="O152" s="27">
        <f t="shared" si="64"/>
        <v>0</v>
      </c>
      <c r="P152" s="27">
        <f t="shared" si="64"/>
        <v>0</v>
      </c>
      <c r="Q152" s="27">
        <f t="shared" si="64"/>
        <v>0</v>
      </c>
      <c r="R152" s="27">
        <f t="shared" si="64"/>
        <v>0</v>
      </c>
      <c r="S152" s="27">
        <f t="shared" si="64"/>
        <v>0</v>
      </c>
      <c r="T152" s="27">
        <f t="shared" si="64"/>
        <v>0</v>
      </c>
      <c r="U152" s="27">
        <f t="shared" si="64"/>
        <v>0</v>
      </c>
      <c r="V152" s="27">
        <f t="shared" si="64"/>
        <v>0</v>
      </c>
      <c r="W152" s="27">
        <f t="shared" si="64"/>
        <v>0</v>
      </c>
      <c r="X152" s="27">
        <f t="shared" si="64"/>
        <v>0</v>
      </c>
      <c r="Y152" s="28">
        <f t="shared" si="64"/>
        <v>0</v>
      </c>
      <c r="Z152" s="26">
        <f t="shared" si="64"/>
        <v>0</v>
      </c>
      <c r="AA152" s="29">
        <f t="shared" si="64"/>
        <v>0</v>
      </c>
      <c r="AB152" s="41"/>
    </row>
    <row r="153" spans="1:28" ht="14.25" thickBot="1" x14ac:dyDescent="0.2">
      <c r="A153" s="58" t="s">
        <v>18</v>
      </c>
      <c r="B153" s="59" t="str">
        <f>IF(B148=0,"0",INT(B152/B148*100)/100)</f>
        <v>0</v>
      </c>
      <c r="C153" s="60" t="str">
        <f t="shared" ref="C153:AA153" si="65">IF(C148=0,"0",INT(C152/C148*100)/100)</f>
        <v>0</v>
      </c>
      <c r="D153" s="60" t="str">
        <f t="shared" si="65"/>
        <v>0</v>
      </c>
      <c r="E153" s="60" t="str">
        <f t="shared" si="65"/>
        <v>0</v>
      </c>
      <c r="F153" s="60" t="str">
        <f t="shared" si="65"/>
        <v>0</v>
      </c>
      <c r="G153" s="60" t="str">
        <f t="shared" si="65"/>
        <v>0</v>
      </c>
      <c r="H153" s="60" t="str">
        <f t="shared" si="65"/>
        <v>0</v>
      </c>
      <c r="I153" s="60" t="str">
        <f t="shared" si="65"/>
        <v>0</v>
      </c>
      <c r="J153" s="60" t="str">
        <f t="shared" si="65"/>
        <v>0</v>
      </c>
      <c r="K153" s="60" t="str">
        <f t="shared" si="65"/>
        <v>0</v>
      </c>
      <c r="L153" s="60" t="str">
        <f t="shared" si="65"/>
        <v>0</v>
      </c>
      <c r="M153" s="60" t="str">
        <f t="shared" si="65"/>
        <v>0</v>
      </c>
      <c r="N153" s="60" t="str">
        <f t="shared" si="65"/>
        <v>0</v>
      </c>
      <c r="O153" s="60" t="str">
        <f t="shared" si="65"/>
        <v>0</v>
      </c>
      <c r="P153" s="60" t="str">
        <f t="shared" si="65"/>
        <v>0</v>
      </c>
      <c r="Q153" s="60" t="str">
        <f t="shared" si="65"/>
        <v>0</v>
      </c>
      <c r="R153" s="60" t="str">
        <f t="shared" si="65"/>
        <v>0</v>
      </c>
      <c r="S153" s="60" t="str">
        <f t="shared" si="65"/>
        <v>0</v>
      </c>
      <c r="T153" s="60" t="str">
        <f t="shared" si="65"/>
        <v>0</v>
      </c>
      <c r="U153" s="60" t="str">
        <f t="shared" si="65"/>
        <v>0</v>
      </c>
      <c r="V153" s="60" t="str">
        <f t="shared" si="65"/>
        <v>0</v>
      </c>
      <c r="W153" s="60" t="str">
        <f t="shared" si="65"/>
        <v>0</v>
      </c>
      <c r="X153" s="60" t="str">
        <f t="shared" si="65"/>
        <v>0</v>
      </c>
      <c r="Y153" s="61" t="str">
        <f t="shared" si="65"/>
        <v>0</v>
      </c>
      <c r="Z153" s="62" t="str">
        <f t="shared" si="65"/>
        <v>0</v>
      </c>
      <c r="AA153" s="63" t="str">
        <f t="shared" si="65"/>
        <v>0</v>
      </c>
      <c r="AB153" s="41"/>
    </row>
    <row r="154" spans="1:28" ht="14.25" thickBot="1" x14ac:dyDescent="0.2">
      <c r="A154" s="64" t="s">
        <v>20</v>
      </c>
      <c r="B154" s="65"/>
      <c r="C154" s="65"/>
      <c r="D154" s="65"/>
      <c r="E154" s="65"/>
      <c r="F154" s="65"/>
      <c r="G154" s="65"/>
      <c r="H154" s="65"/>
      <c r="I154" s="65"/>
      <c r="J154" s="65"/>
      <c r="K154" s="65"/>
      <c r="L154" s="65"/>
      <c r="M154" s="65"/>
      <c r="N154" s="65"/>
      <c r="O154" s="65"/>
      <c r="P154" s="65"/>
      <c r="Q154" s="65"/>
      <c r="R154" s="65"/>
      <c r="S154" s="65"/>
      <c r="T154" s="65"/>
      <c r="U154" s="65"/>
      <c r="V154" s="65"/>
      <c r="W154" s="65"/>
      <c r="X154" s="65"/>
      <c r="Y154" s="65"/>
      <c r="Z154" s="65"/>
      <c r="AA154" s="65"/>
      <c r="AB154" s="66"/>
    </row>
    <row r="155" spans="1:28" ht="14.25" thickTop="1" x14ac:dyDescent="0.15">
      <c r="A155" s="67" t="s">
        <v>9</v>
      </c>
      <c r="B155" s="231" t="s">
        <v>1</v>
      </c>
      <c r="C155" s="221"/>
      <c r="D155" s="222"/>
      <c r="E155" s="220" t="s">
        <v>2</v>
      </c>
      <c r="F155" s="221"/>
      <c r="G155" s="222"/>
      <c r="H155" s="220" t="s">
        <v>3</v>
      </c>
      <c r="I155" s="221"/>
      <c r="J155" s="222"/>
      <c r="K155" s="220" t="s">
        <v>12</v>
      </c>
      <c r="L155" s="221"/>
      <c r="M155" s="222"/>
      <c r="N155" s="229" t="s">
        <v>19</v>
      </c>
      <c r="O155" s="221"/>
      <c r="P155" s="221"/>
      <c r="Q155" s="221"/>
      <c r="R155" s="221"/>
      <c r="S155" s="221"/>
      <c r="T155" s="221"/>
      <c r="U155" s="221"/>
      <c r="V155" s="221"/>
      <c r="W155" s="221"/>
      <c r="X155" s="221"/>
      <c r="Y155" s="221"/>
      <c r="Z155" s="221"/>
      <c r="AA155" s="221"/>
      <c r="AB155" s="230"/>
    </row>
    <row r="156" spans="1:28" ht="14.25" thickBot="1" x14ac:dyDescent="0.2">
      <c r="A156" s="70">
        <f>A142+1</f>
        <v>1012</v>
      </c>
      <c r="B156" s="224"/>
      <c r="C156" s="224"/>
      <c r="D156" s="225"/>
      <c r="E156" s="223"/>
      <c r="F156" s="224"/>
      <c r="G156" s="225"/>
      <c r="H156" s="223"/>
      <c r="I156" s="224"/>
      <c r="J156" s="225"/>
      <c r="K156" s="223"/>
      <c r="L156" s="224"/>
      <c r="M156" s="225"/>
      <c r="N156" s="226"/>
      <c r="O156" s="227"/>
      <c r="P156" s="227"/>
      <c r="Q156" s="227"/>
      <c r="R156" s="227"/>
      <c r="S156" s="227"/>
      <c r="T156" s="227"/>
      <c r="U156" s="227"/>
      <c r="V156" s="227"/>
      <c r="W156" s="227"/>
      <c r="X156" s="227"/>
      <c r="Y156" s="227"/>
      <c r="Z156" s="227"/>
      <c r="AA156" s="227"/>
      <c r="AB156" s="228"/>
    </row>
    <row r="157" spans="1:28" ht="14.25" thickBot="1" x14ac:dyDescent="0.2">
      <c r="A157" s="34" t="s">
        <v>8</v>
      </c>
      <c r="B157" s="55" t="s">
        <v>4</v>
      </c>
      <c r="C157" s="56"/>
      <c r="D157" s="56"/>
      <c r="E157" s="56"/>
      <c r="F157" s="56"/>
      <c r="G157" s="56"/>
      <c r="H157" s="56"/>
      <c r="I157" s="56"/>
      <c r="J157" s="56"/>
      <c r="K157" s="56"/>
      <c r="L157" s="56"/>
      <c r="M157" s="56"/>
      <c r="N157" s="56"/>
      <c r="O157" s="56"/>
      <c r="P157" s="56"/>
      <c r="Q157" s="56"/>
      <c r="R157" s="56"/>
      <c r="S157" s="56"/>
      <c r="T157" s="56"/>
      <c r="U157" s="56"/>
      <c r="V157" s="56"/>
      <c r="W157" s="56"/>
      <c r="X157" s="56"/>
      <c r="Y157" s="57"/>
      <c r="Z157" s="40"/>
      <c r="AA157" s="40"/>
      <c r="AB157" s="41"/>
    </row>
    <row r="158" spans="1:28" ht="14.25" thickBot="1" x14ac:dyDescent="0.2">
      <c r="A158" s="69"/>
      <c r="B158" s="51">
        <v>0.29166666666666669</v>
      </c>
      <c r="C158" s="52">
        <v>0.33333333333333298</v>
      </c>
      <c r="D158" s="52">
        <v>0.375</v>
      </c>
      <c r="E158" s="52">
        <v>0.41666666666666702</v>
      </c>
      <c r="F158" s="52">
        <v>0.45833333333333298</v>
      </c>
      <c r="G158" s="52">
        <v>0.5</v>
      </c>
      <c r="H158" s="52">
        <v>0.54166666666666696</v>
      </c>
      <c r="I158" s="52">
        <v>0.58333333333333304</v>
      </c>
      <c r="J158" s="52">
        <v>0.625</v>
      </c>
      <c r="K158" s="52">
        <v>0.66666666666666696</v>
      </c>
      <c r="L158" s="52">
        <v>0.70833333333333004</v>
      </c>
      <c r="M158" s="52">
        <v>0.749999999999996</v>
      </c>
      <c r="N158" s="53">
        <v>0.79166666666666297</v>
      </c>
      <c r="O158" s="53">
        <v>0.83333333333333004</v>
      </c>
      <c r="P158" s="53">
        <v>0.874999999999996</v>
      </c>
      <c r="Q158" s="53">
        <v>0.91666666666666297</v>
      </c>
      <c r="R158" s="53">
        <v>0.95833333333333004</v>
      </c>
      <c r="S158" s="53">
        <v>0.999999999999997</v>
      </c>
      <c r="T158" s="53">
        <v>1.0416666666666601</v>
      </c>
      <c r="U158" s="53">
        <v>1.0833333333333299</v>
      </c>
      <c r="V158" s="53">
        <v>1.125</v>
      </c>
      <c r="W158" s="53">
        <v>1.1666666666666601</v>
      </c>
      <c r="X158" s="53">
        <v>1.2083333333333299</v>
      </c>
      <c r="Y158" s="54">
        <v>1.25</v>
      </c>
      <c r="Z158" s="8" t="s">
        <v>11</v>
      </c>
      <c r="AA158" s="9" t="s">
        <v>10</v>
      </c>
      <c r="AB158" s="42"/>
    </row>
    <row r="159" spans="1:28" x14ac:dyDescent="0.15">
      <c r="A159" s="68" t="s">
        <v>6</v>
      </c>
      <c r="B159" s="7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6"/>
      <c r="Z159" s="10">
        <f>SUM(B159:Y159)</f>
        <v>0</v>
      </c>
      <c r="AA159" s="11">
        <f>SUM(B159:O159)</f>
        <v>0</v>
      </c>
      <c r="AB159" s="41"/>
    </row>
    <row r="160" spans="1:28" x14ac:dyDescent="0.15">
      <c r="A160" s="43" t="s">
        <v>5</v>
      </c>
      <c r="B160" s="7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6"/>
      <c r="Z160" s="10">
        <f t="shared" ref="Z160:Z162" si="66">SUM(B160:Y160)</f>
        <v>0</v>
      </c>
      <c r="AA160" s="11">
        <f t="shared" ref="AA160:AA162" si="67">SUM(B160:O160)</f>
        <v>0</v>
      </c>
      <c r="AB160" s="41"/>
    </row>
    <row r="161" spans="1:28" ht="14.25" thickBot="1" x14ac:dyDescent="0.2">
      <c r="A161" s="44" t="s">
        <v>7</v>
      </c>
      <c r="B161" s="4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3"/>
      <c r="Z161" s="12">
        <f t="shared" si="66"/>
        <v>0</v>
      </c>
      <c r="AA161" s="13">
        <f t="shared" si="67"/>
        <v>0</v>
      </c>
      <c r="AB161" s="41"/>
    </row>
    <row r="162" spans="1:28" ht="14.25" thickBot="1" x14ac:dyDescent="0.2">
      <c r="A162" s="45" t="s">
        <v>16</v>
      </c>
      <c r="B162" s="30">
        <f>SUM(B159:B161)</f>
        <v>0</v>
      </c>
      <c r="C162" s="15">
        <f t="shared" ref="C162:Y162" si="68">SUM(C159:C161)</f>
        <v>0</v>
      </c>
      <c r="D162" s="15">
        <f t="shared" si="68"/>
        <v>0</v>
      </c>
      <c r="E162" s="15">
        <f t="shared" si="68"/>
        <v>0</v>
      </c>
      <c r="F162" s="15">
        <f t="shared" si="68"/>
        <v>0</v>
      </c>
      <c r="G162" s="15">
        <f t="shared" si="68"/>
        <v>0</v>
      </c>
      <c r="H162" s="15">
        <f t="shared" si="68"/>
        <v>0</v>
      </c>
      <c r="I162" s="15">
        <f t="shared" si="68"/>
        <v>0</v>
      </c>
      <c r="J162" s="15">
        <f t="shared" si="68"/>
        <v>0</v>
      </c>
      <c r="K162" s="15">
        <f t="shared" si="68"/>
        <v>0</v>
      </c>
      <c r="L162" s="15">
        <f t="shared" si="68"/>
        <v>0</v>
      </c>
      <c r="M162" s="15">
        <f t="shared" si="68"/>
        <v>0</v>
      </c>
      <c r="N162" s="15">
        <f t="shared" si="68"/>
        <v>0</v>
      </c>
      <c r="O162" s="15">
        <f t="shared" si="68"/>
        <v>0</v>
      </c>
      <c r="P162" s="15">
        <f t="shared" si="68"/>
        <v>0</v>
      </c>
      <c r="Q162" s="15">
        <f t="shared" si="68"/>
        <v>0</v>
      </c>
      <c r="R162" s="15">
        <f t="shared" si="68"/>
        <v>0</v>
      </c>
      <c r="S162" s="15">
        <f t="shared" si="68"/>
        <v>0</v>
      </c>
      <c r="T162" s="15">
        <f t="shared" si="68"/>
        <v>0</v>
      </c>
      <c r="U162" s="15">
        <f t="shared" si="68"/>
        <v>0</v>
      </c>
      <c r="V162" s="15">
        <f t="shared" si="68"/>
        <v>0</v>
      </c>
      <c r="W162" s="15">
        <f t="shared" si="68"/>
        <v>0</v>
      </c>
      <c r="X162" s="15">
        <f t="shared" si="68"/>
        <v>0</v>
      </c>
      <c r="Y162" s="16">
        <f t="shared" si="68"/>
        <v>0</v>
      </c>
      <c r="Z162" s="14">
        <f t="shared" si="66"/>
        <v>0</v>
      </c>
      <c r="AA162" s="17">
        <f t="shared" si="67"/>
        <v>0</v>
      </c>
      <c r="AB162" s="41"/>
    </row>
    <row r="163" spans="1:28" ht="41.25" thickBot="1" x14ac:dyDescent="0.2">
      <c r="A163" s="46" t="s">
        <v>32</v>
      </c>
      <c r="B163" s="35">
        <f>INT(B162*$A158/461*100)/100</f>
        <v>0</v>
      </c>
      <c r="C163" s="36">
        <f t="shared" ref="C163:AA163" si="69">INT(C162*$A158/461*100)/100</f>
        <v>0</v>
      </c>
      <c r="D163" s="36">
        <f t="shared" si="69"/>
        <v>0</v>
      </c>
      <c r="E163" s="36">
        <f t="shared" si="69"/>
        <v>0</v>
      </c>
      <c r="F163" s="36">
        <f t="shared" si="69"/>
        <v>0</v>
      </c>
      <c r="G163" s="36">
        <f t="shared" si="69"/>
        <v>0</v>
      </c>
      <c r="H163" s="36">
        <f t="shared" si="69"/>
        <v>0</v>
      </c>
      <c r="I163" s="36">
        <f t="shared" si="69"/>
        <v>0</v>
      </c>
      <c r="J163" s="36">
        <f t="shared" si="69"/>
        <v>0</v>
      </c>
      <c r="K163" s="36">
        <f t="shared" si="69"/>
        <v>0</v>
      </c>
      <c r="L163" s="36">
        <f t="shared" si="69"/>
        <v>0</v>
      </c>
      <c r="M163" s="36">
        <f t="shared" si="69"/>
        <v>0</v>
      </c>
      <c r="N163" s="36">
        <f t="shared" si="69"/>
        <v>0</v>
      </c>
      <c r="O163" s="36">
        <f t="shared" si="69"/>
        <v>0</v>
      </c>
      <c r="P163" s="36">
        <f t="shared" si="69"/>
        <v>0</v>
      </c>
      <c r="Q163" s="36">
        <f t="shared" si="69"/>
        <v>0</v>
      </c>
      <c r="R163" s="36">
        <f t="shared" si="69"/>
        <v>0</v>
      </c>
      <c r="S163" s="36">
        <f t="shared" si="69"/>
        <v>0</v>
      </c>
      <c r="T163" s="36">
        <f t="shared" si="69"/>
        <v>0</v>
      </c>
      <c r="U163" s="36">
        <f t="shared" si="69"/>
        <v>0</v>
      </c>
      <c r="V163" s="36">
        <f t="shared" si="69"/>
        <v>0</v>
      </c>
      <c r="W163" s="36">
        <f t="shared" si="69"/>
        <v>0</v>
      </c>
      <c r="X163" s="36">
        <f t="shared" si="69"/>
        <v>0</v>
      </c>
      <c r="Y163" s="37">
        <f t="shared" si="69"/>
        <v>0</v>
      </c>
      <c r="Z163" s="38">
        <f t="shared" si="69"/>
        <v>0</v>
      </c>
      <c r="AA163" s="39">
        <f t="shared" si="69"/>
        <v>0</v>
      </c>
      <c r="AB163" s="47" t="s">
        <v>17</v>
      </c>
    </row>
    <row r="164" spans="1:28" x14ac:dyDescent="0.15">
      <c r="A164" s="48" t="s">
        <v>13</v>
      </c>
      <c r="B164" s="31"/>
      <c r="C164" s="22"/>
      <c r="D164" s="22"/>
      <c r="E164" s="22"/>
      <c r="F164" s="22"/>
      <c r="G164" s="22"/>
      <c r="H164" s="22"/>
      <c r="I164" s="22"/>
      <c r="J164" s="22"/>
      <c r="K164" s="22"/>
      <c r="L164" s="22"/>
      <c r="M164" s="22"/>
      <c r="N164" s="22"/>
      <c r="O164" s="22"/>
      <c r="P164" s="22"/>
      <c r="Q164" s="22"/>
      <c r="R164" s="22"/>
      <c r="S164" s="22"/>
      <c r="T164" s="22"/>
      <c r="U164" s="22"/>
      <c r="V164" s="22"/>
      <c r="W164" s="22"/>
      <c r="X164" s="22"/>
      <c r="Y164" s="23"/>
      <c r="Z164" s="24">
        <f>SUM(B164:Y164)</f>
        <v>0</v>
      </c>
      <c r="AA164" s="25">
        <f>SUM(B164:O164)</f>
        <v>0</v>
      </c>
      <c r="AB164" s="41"/>
    </row>
    <row r="165" spans="1:28" ht="14.25" thickBot="1" x14ac:dyDescent="0.2">
      <c r="A165" s="49" t="s">
        <v>14</v>
      </c>
      <c r="B165" s="32"/>
      <c r="C165" s="18"/>
      <c r="D165" s="18"/>
      <c r="E165" s="18"/>
      <c r="F165" s="18"/>
      <c r="G165" s="18"/>
      <c r="H165" s="18"/>
      <c r="I165" s="18"/>
      <c r="J165" s="18"/>
      <c r="K165" s="18"/>
      <c r="L165" s="18"/>
      <c r="M165" s="18"/>
      <c r="N165" s="18"/>
      <c r="O165" s="18"/>
      <c r="P165" s="18"/>
      <c r="Q165" s="18"/>
      <c r="R165" s="18"/>
      <c r="S165" s="18"/>
      <c r="T165" s="18"/>
      <c r="U165" s="18"/>
      <c r="V165" s="18"/>
      <c r="W165" s="18"/>
      <c r="X165" s="18"/>
      <c r="Y165" s="19"/>
      <c r="Z165" s="20">
        <f>SUM(B165:Y165)</f>
        <v>0</v>
      </c>
      <c r="AA165" s="21">
        <f>SUM(B165:O165)</f>
        <v>0</v>
      </c>
      <c r="AB165" s="41"/>
    </row>
    <row r="166" spans="1:28" x14ac:dyDescent="0.15">
      <c r="A166" s="50" t="s">
        <v>15</v>
      </c>
      <c r="B166" s="33">
        <f>SUM(B164:B165)</f>
        <v>0</v>
      </c>
      <c r="C166" s="27">
        <f t="shared" ref="C166:AA166" si="70">SUM(C164:C165)</f>
        <v>0</v>
      </c>
      <c r="D166" s="27">
        <f t="shared" si="70"/>
        <v>0</v>
      </c>
      <c r="E166" s="27">
        <f t="shared" si="70"/>
        <v>0</v>
      </c>
      <c r="F166" s="27">
        <f t="shared" si="70"/>
        <v>0</v>
      </c>
      <c r="G166" s="27">
        <f t="shared" si="70"/>
        <v>0</v>
      </c>
      <c r="H166" s="27">
        <f t="shared" si="70"/>
        <v>0</v>
      </c>
      <c r="I166" s="27">
        <f t="shared" si="70"/>
        <v>0</v>
      </c>
      <c r="J166" s="27">
        <f t="shared" si="70"/>
        <v>0</v>
      </c>
      <c r="K166" s="27">
        <f t="shared" si="70"/>
        <v>0</v>
      </c>
      <c r="L166" s="27">
        <f t="shared" si="70"/>
        <v>0</v>
      </c>
      <c r="M166" s="27">
        <f t="shared" si="70"/>
        <v>0</v>
      </c>
      <c r="N166" s="27">
        <f t="shared" si="70"/>
        <v>0</v>
      </c>
      <c r="O166" s="27">
        <f t="shared" si="70"/>
        <v>0</v>
      </c>
      <c r="P166" s="27">
        <f t="shared" si="70"/>
        <v>0</v>
      </c>
      <c r="Q166" s="27">
        <f t="shared" si="70"/>
        <v>0</v>
      </c>
      <c r="R166" s="27">
        <f t="shared" si="70"/>
        <v>0</v>
      </c>
      <c r="S166" s="27">
        <f t="shared" si="70"/>
        <v>0</v>
      </c>
      <c r="T166" s="27">
        <f t="shared" si="70"/>
        <v>0</v>
      </c>
      <c r="U166" s="27">
        <f t="shared" si="70"/>
        <v>0</v>
      </c>
      <c r="V166" s="27">
        <f t="shared" si="70"/>
        <v>0</v>
      </c>
      <c r="W166" s="27">
        <f t="shared" si="70"/>
        <v>0</v>
      </c>
      <c r="X166" s="27">
        <f t="shared" si="70"/>
        <v>0</v>
      </c>
      <c r="Y166" s="28">
        <f t="shared" si="70"/>
        <v>0</v>
      </c>
      <c r="Z166" s="26">
        <f t="shared" si="70"/>
        <v>0</v>
      </c>
      <c r="AA166" s="29">
        <f t="shared" si="70"/>
        <v>0</v>
      </c>
      <c r="AB166" s="41"/>
    </row>
    <row r="167" spans="1:28" ht="14.25" thickBot="1" x14ac:dyDescent="0.2">
      <c r="A167" s="58" t="s">
        <v>18</v>
      </c>
      <c r="B167" s="59" t="str">
        <f>IF(B162=0,"0",INT(B166/B162*100)/100)</f>
        <v>0</v>
      </c>
      <c r="C167" s="60" t="str">
        <f t="shared" ref="C167:AA167" si="71">IF(C162=0,"0",INT(C166/C162*100)/100)</f>
        <v>0</v>
      </c>
      <c r="D167" s="60" t="str">
        <f t="shared" si="71"/>
        <v>0</v>
      </c>
      <c r="E167" s="60" t="str">
        <f t="shared" si="71"/>
        <v>0</v>
      </c>
      <c r="F167" s="60" t="str">
        <f t="shared" si="71"/>
        <v>0</v>
      </c>
      <c r="G167" s="60" t="str">
        <f t="shared" si="71"/>
        <v>0</v>
      </c>
      <c r="H167" s="60" t="str">
        <f t="shared" si="71"/>
        <v>0</v>
      </c>
      <c r="I167" s="60" t="str">
        <f t="shared" si="71"/>
        <v>0</v>
      </c>
      <c r="J167" s="60" t="str">
        <f t="shared" si="71"/>
        <v>0</v>
      </c>
      <c r="K167" s="60" t="str">
        <f t="shared" si="71"/>
        <v>0</v>
      </c>
      <c r="L167" s="60" t="str">
        <f t="shared" si="71"/>
        <v>0</v>
      </c>
      <c r="M167" s="60" t="str">
        <f t="shared" si="71"/>
        <v>0</v>
      </c>
      <c r="N167" s="60" t="str">
        <f t="shared" si="71"/>
        <v>0</v>
      </c>
      <c r="O167" s="60" t="str">
        <f t="shared" si="71"/>
        <v>0</v>
      </c>
      <c r="P167" s="60" t="str">
        <f t="shared" si="71"/>
        <v>0</v>
      </c>
      <c r="Q167" s="60" t="str">
        <f t="shared" si="71"/>
        <v>0</v>
      </c>
      <c r="R167" s="60" t="str">
        <f t="shared" si="71"/>
        <v>0</v>
      </c>
      <c r="S167" s="60" t="str">
        <f t="shared" si="71"/>
        <v>0</v>
      </c>
      <c r="T167" s="60" t="str">
        <f t="shared" si="71"/>
        <v>0</v>
      </c>
      <c r="U167" s="60" t="str">
        <f t="shared" si="71"/>
        <v>0</v>
      </c>
      <c r="V167" s="60" t="str">
        <f t="shared" si="71"/>
        <v>0</v>
      </c>
      <c r="W167" s="60" t="str">
        <f t="shared" si="71"/>
        <v>0</v>
      </c>
      <c r="X167" s="60" t="str">
        <f t="shared" si="71"/>
        <v>0</v>
      </c>
      <c r="Y167" s="61" t="str">
        <f t="shared" si="71"/>
        <v>0</v>
      </c>
      <c r="Z167" s="62" t="str">
        <f t="shared" si="71"/>
        <v>0</v>
      </c>
      <c r="AA167" s="63" t="str">
        <f t="shared" si="71"/>
        <v>0</v>
      </c>
      <c r="AB167" s="41"/>
    </row>
    <row r="168" spans="1:28" ht="14.25" thickBot="1" x14ac:dyDescent="0.2">
      <c r="A168" s="64" t="s">
        <v>20</v>
      </c>
      <c r="B168" s="65"/>
      <c r="C168" s="65"/>
      <c r="D168" s="65"/>
      <c r="E168" s="65"/>
      <c r="F168" s="65"/>
      <c r="G168" s="65"/>
      <c r="H168" s="65"/>
      <c r="I168" s="65"/>
      <c r="J168" s="65"/>
      <c r="K168" s="65"/>
      <c r="L168" s="65"/>
      <c r="M168" s="65"/>
      <c r="N168" s="65"/>
      <c r="O168" s="65"/>
      <c r="P168" s="65"/>
      <c r="Q168" s="65"/>
      <c r="R168" s="65"/>
      <c r="S168" s="65"/>
      <c r="T168" s="65"/>
      <c r="U168" s="65"/>
      <c r="V168" s="65"/>
      <c r="W168" s="65"/>
      <c r="X168" s="65"/>
      <c r="Y168" s="65"/>
      <c r="Z168" s="65"/>
      <c r="AA168" s="65"/>
      <c r="AB168" s="66"/>
    </row>
    <row r="169" spans="1:28" ht="14.25" thickTop="1" x14ac:dyDescent="0.15">
      <c r="A169" s="67" t="s">
        <v>9</v>
      </c>
      <c r="B169" s="231" t="s">
        <v>1</v>
      </c>
      <c r="C169" s="221"/>
      <c r="D169" s="222"/>
      <c r="E169" s="220" t="s">
        <v>2</v>
      </c>
      <c r="F169" s="221"/>
      <c r="G169" s="222"/>
      <c r="H169" s="220" t="s">
        <v>3</v>
      </c>
      <c r="I169" s="221"/>
      <c r="J169" s="222"/>
      <c r="K169" s="220" t="s">
        <v>12</v>
      </c>
      <c r="L169" s="221"/>
      <c r="M169" s="222"/>
      <c r="N169" s="229" t="s">
        <v>19</v>
      </c>
      <c r="O169" s="221"/>
      <c r="P169" s="221"/>
      <c r="Q169" s="221"/>
      <c r="R169" s="221"/>
      <c r="S169" s="221"/>
      <c r="T169" s="221"/>
      <c r="U169" s="221"/>
      <c r="V169" s="221"/>
      <c r="W169" s="221"/>
      <c r="X169" s="221"/>
      <c r="Y169" s="221"/>
      <c r="Z169" s="221"/>
      <c r="AA169" s="221"/>
      <c r="AB169" s="230"/>
    </row>
    <row r="170" spans="1:28" ht="14.25" thickBot="1" x14ac:dyDescent="0.2">
      <c r="A170" s="70">
        <f>A156+1</f>
        <v>1013</v>
      </c>
      <c r="B170" s="224"/>
      <c r="C170" s="224"/>
      <c r="D170" s="225"/>
      <c r="E170" s="223"/>
      <c r="F170" s="224"/>
      <c r="G170" s="225"/>
      <c r="H170" s="223"/>
      <c r="I170" s="224"/>
      <c r="J170" s="225"/>
      <c r="K170" s="223"/>
      <c r="L170" s="224"/>
      <c r="M170" s="225"/>
      <c r="N170" s="226"/>
      <c r="O170" s="227"/>
      <c r="P170" s="227"/>
      <c r="Q170" s="227"/>
      <c r="R170" s="227"/>
      <c r="S170" s="227"/>
      <c r="T170" s="227"/>
      <c r="U170" s="227"/>
      <c r="V170" s="227"/>
      <c r="W170" s="227"/>
      <c r="X170" s="227"/>
      <c r="Y170" s="227"/>
      <c r="Z170" s="227"/>
      <c r="AA170" s="227"/>
      <c r="AB170" s="228"/>
    </row>
    <row r="171" spans="1:28" ht="14.25" thickBot="1" x14ac:dyDescent="0.2">
      <c r="A171" s="34" t="s">
        <v>8</v>
      </c>
      <c r="B171" s="55" t="s">
        <v>4</v>
      </c>
      <c r="C171" s="56"/>
      <c r="D171" s="56"/>
      <c r="E171" s="56"/>
      <c r="F171" s="56"/>
      <c r="G171" s="56"/>
      <c r="H171" s="56"/>
      <c r="I171" s="56"/>
      <c r="J171" s="56"/>
      <c r="K171" s="56"/>
      <c r="L171" s="56"/>
      <c r="M171" s="56"/>
      <c r="N171" s="56"/>
      <c r="O171" s="56"/>
      <c r="P171" s="56"/>
      <c r="Q171" s="56"/>
      <c r="R171" s="56"/>
      <c r="S171" s="56"/>
      <c r="T171" s="56"/>
      <c r="U171" s="56"/>
      <c r="V171" s="56"/>
      <c r="W171" s="56"/>
      <c r="X171" s="56"/>
      <c r="Y171" s="57"/>
      <c r="Z171" s="40"/>
      <c r="AA171" s="40"/>
      <c r="AB171" s="41"/>
    </row>
    <row r="172" spans="1:28" ht="14.25" thickBot="1" x14ac:dyDescent="0.2">
      <c r="A172" s="69"/>
      <c r="B172" s="51">
        <v>0.29166666666666669</v>
      </c>
      <c r="C172" s="52">
        <v>0.33333333333333298</v>
      </c>
      <c r="D172" s="52">
        <v>0.375</v>
      </c>
      <c r="E172" s="52">
        <v>0.41666666666666702</v>
      </c>
      <c r="F172" s="52">
        <v>0.45833333333333298</v>
      </c>
      <c r="G172" s="52">
        <v>0.5</v>
      </c>
      <c r="H172" s="52">
        <v>0.54166666666666696</v>
      </c>
      <c r="I172" s="52">
        <v>0.58333333333333304</v>
      </c>
      <c r="J172" s="52">
        <v>0.625</v>
      </c>
      <c r="K172" s="52">
        <v>0.66666666666666696</v>
      </c>
      <c r="L172" s="52">
        <v>0.70833333333333004</v>
      </c>
      <c r="M172" s="52">
        <v>0.749999999999996</v>
      </c>
      <c r="N172" s="53">
        <v>0.79166666666666297</v>
      </c>
      <c r="O172" s="53">
        <v>0.83333333333333004</v>
      </c>
      <c r="P172" s="53">
        <v>0.874999999999996</v>
      </c>
      <c r="Q172" s="53">
        <v>0.91666666666666297</v>
      </c>
      <c r="R172" s="53">
        <v>0.95833333333333004</v>
      </c>
      <c r="S172" s="53">
        <v>0.999999999999997</v>
      </c>
      <c r="T172" s="53">
        <v>1.0416666666666601</v>
      </c>
      <c r="U172" s="53">
        <v>1.0833333333333299</v>
      </c>
      <c r="V172" s="53">
        <v>1.125</v>
      </c>
      <c r="W172" s="53">
        <v>1.1666666666666601</v>
      </c>
      <c r="X172" s="53">
        <v>1.2083333333333299</v>
      </c>
      <c r="Y172" s="54">
        <v>1.25</v>
      </c>
      <c r="Z172" s="8" t="s">
        <v>11</v>
      </c>
      <c r="AA172" s="9" t="s">
        <v>10</v>
      </c>
      <c r="AB172" s="42"/>
    </row>
    <row r="173" spans="1:28" x14ac:dyDescent="0.15">
      <c r="A173" s="68" t="s">
        <v>6</v>
      </c>
      <c r="B173" s="7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6"/>
      <c r="Z173" s="10">
        <f>SUM(B173:Y173)</f>
        <v>0</v>
      </c>
      <c r="AA173" s="11">
        <f>SUM(B173:O173)</f>
        <v>0</v>
      </c>
      <c r="AB173" s="41"/>
    </row>
    <row r="174" spans="1:28" x14ac:dyDescent="0.15">
      <c r="A174" s="43" t="s">
        <v>5</v>
      </c>
      <c r="B174" s="7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6"/>
      <c r="Z174" s="10">
        <f t="shared" ref="Z174:Z176" si="72">SUM(B174:Y174)</f>
        <v>0</v>
      </c>
      <c r="AA174" s="11">
        <f t="shared" ref="AA174:AA176" si="73">SUM(B174:O174)</f>
        <v>0</v>
      </c>
      <c r="AB174" s="41"/>
    </row>
    <row r="175" spans="1:28" ht="14.25" thickBot="1" x14ac:dyDescent="0.2">
      <c r="A175" s="44" t="s">
        <v>7</v>
      </c>
      <c r="B175" s="4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3"/>
      <c r="Z175" s="12">
        <f t="shared" si="72"/>
        <v>0</v>
      </c>
      <c r="AA175" s="13">
        <f t="shared" si="73"/>
        <v>0</v>
      </c>
      <c r="AB175" s="41"/>
    </row>
    <row r="176" spans="1:28" ht="14.25" thickBot="1" x14ac:dyDescent="0.2">
      <c r="A176" s="45" t="s">
        <v>16</v>
      </c>
      <c r="B176" s="30">
        <f>SUM(B173:B175)</f>
        <v>0</v>
      </c>
      <c r="C176" s="15">
        <f t="shared" ref="C176:Y176" si="74">SUM(C173:C175)</f>
        <v>0</v>
      </c>
      <c r="D176" s="15">
        <f t="shared" si="74"/>
        <v>0</v>
      </c>
      <c r="E176" s="15">
        <f t="shared" si="74"/>
        <v>0</v>
      </c>
      <c r="F176" s="15">
        <f t="shared" si="74"/>
        <v>0</v>
      </c>
      <c r="G176" s="15">
        <f t="shared" si="74"/>
        <v>0</v>
      </c>
      <c r="H176" s="15">
        <f t="shared" si="74"/>
        <v>0</v>
      </c>
      <c r="I176" s="15">
        <f t="shared" si="74"/>
        <v>0</v>
      </c>
      <c r="J176" s="15">
        <f t="shared" si="74"/>
        <v>0</v>
      </c>
      <c r="K176" s="15">
        <f t="shared" si="74"/>
        <v>0</v>
      </c>
      <c r="L176" s="15">
        <f t="shared" si="74"/>
        <v>0</v>
      </c>
      <c r="M176" s="15">
        <f t="shared" si="74"/>
        <v>0</v>
      </c>
      <c r="N176" s="15">
        <f t="shared" si="74"/>
        <v>0</v>
      </c>
      <c r="O176" s="15">
        <f t="shared" si="74"/>
        <v>0</v>
      </c>
      <c r="P176" s="15">
        <f t="shared" si="74"/>
        <v>0</v>
      </c>
      <c r="Q176" s="15">
        <f t="shared" si="74"/>
        <v>0</v>
      </c>
      <c r="R176" s="15">
        <f t="shared" si="74"/>
        <v>0</v>
      </c>
      <c r="S176" s="15">
        <f t="shared" si="74"/>
        <v>0</v>
      </c>
      <c r="T176" s="15">
        <f t="shared" si="74"/>
        <v>0</v>
      </c>
      <c r="U176" s="15">
        <f t="shared" si="74"/>
        <v>0</v>
      </c>
      <c r="V176" s="15">
        <f t="shared" si="74"/>
        <v>0</v>
      </c>
      <c r="W176" s="15">
        <f t="shared" si="74"/>
        <v>0</v>
      </c>
      <c r="X176" s="15">
        <f t="shared" si="74"/>
        <v>0</v>
      </c>
      <c r="Y176" s="16">
        <f t="shared" si="74"/>
        <v>0</v>
      </c>
      <c r="Z176" s="14">
        <f t="shared" si="72"/>
        <v>0</v>
      </c>
      <c r="AA176" s="17">
        <f t="shared" si="73"/>
        <v>0</v>
      </c>
      <c r="AB176" s="41"/>
    </row>
    <row r="177" spans="1:28" ht="41.25" thickBot="1" x14ac:dyDescent="0.2">
      <c r="A177" s="46" t="s">
        <v>32</v>
      </c>
      <c r="B177" s="35">
        <f>INT(B176*$A172/461*100)/100</f>
        <v>0</v>
      </c>
      <c r="C177" s="36">
        <f t="shared" ref="C177:AA177" si="75">INT(C176*$A172/461*100)/100</f>
        <v>0</v>
      </c>
      <c r="D177" s="36">
        <f t="shared" si="75"/>
        <v>0</v>
      </c>
      <c r="E177" s="36">
        <f t="shared" si="75"/>
        <v>0</v>
      </c>
      <c r="F177" s="36">
        <f t="shared" si="75"/>
        <v>0</v>
      </c>
      <c r="G177" s="36">
        <f t="shared" si="75"/>
        <v>0</v>
      </c>
      <c r="H177" s="36">
        <f t="shared" si="75"/>
        <v>0</v>
      </c>
      <c r="I177" s="36">
        <f t="shared" si="75"/>
        <v>0</v>
      </c>
      <c r="J177" s="36">
        <f t="shared" si="75"/>
        <v>0</v>
      </c>
      <c r="K177" s="36">
        <f t="shared" si="75"/>
        <v>0</v>
      </c>
      <c r="L177" s="36">
        <f t="shared" si="75"/>
        <v>0</v>
      </c>
      <c r="M177" s="36">
        <f t="shared" si="75"/>
        <v>0</v>
      </c>
      <c r="N177" s="36">
        <f t="shared" si="75"/>
        <v>0</v>
      </c>
      <c r="O177" s="36">
        <f t="shared" si="75"/>
        <v>0</v>
      </c>
      <c r="P177" s="36">
        <f t="shared" si="75"/>
        <v>0</v>
      </c>
      <c r="Q177" s="36">
        <f t="shared" si="75"/>
        <v>0</v>
      </c>
      <c r="R177" s="36">
        <f t="shared" si="75"/>
        <v>0</v>
      </c>
      <c r="S177" s="36">
        <f t="shared" si="75"/>
        <v>0</v>
      </c>
      <c r="T177" s="36">
        <f t="shared" si="75"/>
        <v>0</v>
      </c>
      <c r="U177" s="36">
        <f t="shared" si="75"/>
        <v>0</v>
      </c>
      <c r="V177" s="36">
        <f t="shared" si="75"/>
        <v>0</v>
      </c>
      <c r="W177" s="36">
        <f t="shared" si="75"/>
        <v>0</v>
      </c>
      <c r="X177" s="36">
        <f t="shared" si="75"/>
        <v>0</v>
      </c>
      <c r="Y177" s="37">
        <f t="shared" si="75"/>
        <v>0</v>
      </c>
      <c r="Z177" s="38">
        <f t="shared" si="75"/>
        <v>0</v>
      </c>
      <c r="AA177" s="39">
        <f t="shared" si="75"/>
        <v>0</v>
      </c>
      <c r="AB177" s="47" t="s">
        <v>17</v>
      </c>
    </row>
    <row r="178" spans="1:28" x14ac:dyDescent="0.15">
      <c r="A178" s="48" t="s">
        <v>13</v>
      </c>
      <c r="B178" s="31"/>
      <c r="C178" s="22"/>
      <c r="D178" s="22"/>
      <c r="E178" s="22"/>
      <c r="F178" s="22"/>
      <c r="G178" s="22"/>
      <c r="H178" s="22"/>
      <c r="I178" s="22"/>
      <c r="J178" s="22"/>
      <c r="K178" s="22"/>
      <c r="L178" s="22"/>
      <c r="M178" s="22"/>
      <c r="N178" s="22"/>
      <c r="O178" s="22"/>
      <c r="P178" s="22"/>
      <c r="Q178" s="22"/>
      <c r="R178" s="22"/>
      <c r="S178" s="22"/>
      <c r="T178" s="22"/>
      <c r="U178" s="22"/>
      <c r="V178" s="22"/>
      <c r="W178" s="22"/>
      <c r="X178" s="22"/>
      <c r="Y178" s="23"/>
      <c r="Z178" s="24">
        <f>SUM(B178:Y178)</f>
        <v>0</v>
      </c>
      <c r="AA178" s="25">
        <f>SUM(B178:O178)</f>
        <v>0</v>
      </c>
      <c r="AB178" s="41"/>
    </row>
    <row r="179" spans="1:28" ht="14.25" thickBot="1" x14ac:dyDescent="0.2">
      <c r="A179" s="49" t="s">
        <v>14</v>
      </c>
      <c r="B179" s="32"/>
      <c r="C179" s="18"/>
      <c r="D179" s="18"/>
      <c r="E179" s="18"/>
      <c r="F179" s="18"/>
      <c r="G179" s="18"/>
      <c r="H179" s="18"/>
      <c r="I179" s="18"/>
      <c r="J179" s="18"/>
      <c r="K179" s="18"/>
      <c r="L179" s="18"/>
      <c r="M179" s="18"/>
      <c r="N179" s="18"/>
      <c r="O179" s="18"/>
      <c r="P179" s="18"/>
      <c r="Q179" s="18"/>
      <c r="R179" s="18"/>
      <c r="S179" s="18"/>
      <c r="T179" s="18"/>
      <c r="U179" s="18"/>
      <c r="V179" s="18"/>
      <c r="W179" s="18"/>
      <c r="X179" s="18"/>
      <c r="Y179" s="19"/>
      <c r="Z179" s="20">
        <f>SUM(B179:Y179)</f>
        <v>0</v>
      </c>
      <c r="AA179" s="21">
        <f>SUM(B179:O179)</f>
        <v>0</v>
      </c>
      <c r="AB179" s="41"/>
    </row>
    <row r="180" spans="1:28" x14ac:dyDescent="0.15">
      <c r="A180" s="50" t="s">
        <v>15</v>
      </c>
      <c r="B180" s="33">
        <f>SUM(B178:B179)</f>
        <v>0</v>
      </c>
      <c r="C180" s="27">
        <f t="shared" ref="C180:AA180" si="76">SUM(C178:C179)</f>
        <v>0</v>
      </c>
      <c r="D180" s="27">
        <f t="shared" si="76"/>
        <v>0</v>
      </c>
      <c r="E180" s="27">
        <f t="shared" si="76"/>
        <v>0</v>
      </c>
      <c r="F180" s="27">
        <f t="shared" si="76"/>
        <v>0</v>
      </c>
      <c r="G180" s="27">
        <f t="shared" si="76"/>
        <v>0</v>
      </c>
      <c r="H180" s="27">
        <f t="shared" si="76"/>
        <v>0</v>
      </c>
      <c r="I180" s="27">
        <f t="shared" si="76"/>
        <v>0</v>
      </c>
      <c r="J180" s="27">
        <f t="shared" si="76"/>
        <v>0</v>
      </c>
      <c r="K180" s="27">
        <f t="shared" si="76"/>
        <v>0</v>
      </c>
      <c r="L180" s="27">
        <f t="shared" si="76"/>
        <v>0</v>
      </c>
      <c r="M180" s="27">
        <f t="shared" si="76"/>
        <v>0</v>
      </c>
      <c r="N180" s="27">
        <f t="shared" si="76"/>
        <v>0</v>
      </c>
      <c r="O180" s="27">
        <f t="shared" si="76"/>
        <v>0</v>
      </c>
      <c r="P180" s="27">
        <f t="shared" si="76"/>
        <v>0</v>
      </c>
      <c r="Q180" s="27">
        <f t="shared" si="76"/>
        <v>0</v>
      </c>
      <c r="R180" s="27">
        <f t="shared" si="76"/>
        <v>0</v>
      </c>
      <c r="S180" s="27">
        <f t="shared" si="76"/>
        <v>0</v>
      </c>
      <c r="T180" s="27">
        <f t="shared" si="76"/>
        <v>0</v>
      </c>
      <c r="U180" s="27">
        <f t="shared" si="76"/>
        <v>0</v>
      </c>
      <c r="V180" s="27">
        <f t="shared" si="76"/>
        <v>0</v>
      </c>
      <c r="W180" s="27">
        <f t="shared" si="76"/>
        <v>0</v>
      </c>
      <c r="X180" s="27">
        <f t="shared" si="76"/>
        <v>0</v>
      </c>
      <c r="Y180" s="28">
        <f t="shared" si="76"/>
        <v>0</v>
      </c>
      <c r="Z180" s="26">
        <f t="shared" si="76"/>
        <v>0</v>
      </c>
      <c r="AA180" s="29">
        <f t="shared" si="76"/>
        <v>0</v>
      </c>
      <c r="AB180" s="41"/>
    </row>
    <row r="181" spans="1:28" ht="14.25" thickBot="1" x14ac:dyDescent="0.2">
      <c r="A181" s="58" t="s">
        <v>18</v>
      </c>
      <c r="B181" s="59" t="str">
        <f>IF(B176=0,"0",INT(B180/B176*100)/100)</f>
        <v>0</v>
      </c>
      <c r="C181" s="60" t="str">
        <f t="shared" ref="C181:AA181" si="77">IF(C176=0,"0",INT(C180/C176*100)/100)</f>
        <v>0</v>
      </c>
      <c r="D181" s="60" t="str">
        <f t="shared" si="77"/>
        <v>0</v>
      </c>
      <c r="E181" s="60" t="str">
        <f t="shared" si="77"/>
        <v>0</v>
      </c>
      <c r="F181" s="60" t="str">
        <f t="shared" si="77"/>
        <v>0</v>
      </c>
      <c r="G181" s="60" t="str">
        <f t="shared" si="77"/>
        <v>0</v>
      </c>
      <c r="H181" s="60" t="str">
        <f t="shared" si="77"/>
        <v>0</v>
      </c>
      <c r="I181" s="60" t="str">
        <f t="shared" si="77"/>
        <v>0</v>
      </c>
      <c r="J181" s="60" t="str">
        <f t="shared" si="77"/>
        <v>0</v>
      </c>
      <c r="K181" s="60" t="str">
        <f t="shared" si="77"/>
        <v>0</v>
      </c>
      <c r="L181" s="60" t="str">
        <f t="shared" si="77"/>
        <v>0</v>
      </c>
      <c r="M181" s="60" t="str">
        <f t="shared" si="77"/>
        <v>0</v>
      </c>
      <c r="N181" s="60" t="str">
        <f t="shared" si="77"/>
        <v>0</v>
      </c>
      <c r="O181" s="60" t="str">
        <f t="shared" si="77"/>
        <v>0</v>
      </c>
      <c r="P181" s="60" t="str">
        <f t="shared" si="77"/>
        <v>0</v>
      </c>
      <c r="Q181" s="60" t="str">
        <f t="shared" si="77"/>
        <v>0</v>
      </c>
      <c r="R181" s="60" t="str">
        <f t="shared" si="77"/>
        <v>0</v>
      </c>
      <c r="S181" s="60" t="str">
        <f t="shared" si="77"/>
        <v>0</v>
      </c>
      <c r="T181" s="60" t="str">
        <f t="shared" si="77"/>
        <v>0</v>
      </c>
      <c r="U181" s="60" t="str">
        <f t="shared" si="77"/>
        <v>0</v>
      </c>
      <c r="V181" s="60" t="str">
        <f t="shared" si="77"/>
        <v>0</v>
      </c>
      <c r="W181" s="60" t="str">
        <f t="shared" si="77"/>
        <v>0</v>
      </c>
      <c r="X181" s="60" t="str">
        <f t="shared" si="77"/>
        <v>0</v>
      </c>
      <c r="Y181" s="61" t="str">
        <f t="shared" si="77"/>
        <v>0</v>
      </c>
      <c r="Z181" s="62" t="str">
        <f t="shared" si="77"/>
        <v>0</v>
      </c>
      <c r="AA181" s="63" t="str">
        <f t="shared" si="77"/>
        <v>0</v>
      </c>
      <c r="AB181" s="41"/>
    </row>
    <row r="182" spans="1:28" ht="14.25" thickBot="1" x14ac:dyDescent="0.2">
      <c r="A182" s="64" t="s">
        <v>20</v>
      </c>
      <c r="B182" s="65"/>
      <c r="C182" s="65"/>
      <c r="D182" s="65"/>
      <c r="E182" s="65"/>
      <c r="F182" s="65"/>
      <c r="G182" s="65"/>
      <c r="H182" s="65"/>
      <c r="I182" s="65"/>
      <c r="J182" s="65"/>
      <c r="K182" s="65"/>
      <c r="L182" s="65"/>
      <c r="M182" s="65"/>
      <c r="N182" s="65"/>
      <c r="O182" s="65"/>
      <c r="P182" s="65"/>
      <c r="Q182" s="65"/>
      <c r="R182" s="65"/>
      <c r="S182" s="65"/>
      <c r="T182" s="65"/>
      <c r="U182" s="65"/>
      <c r="V182" s="65"/>
      <c r="W182" s="65"/>
      <c r="X182" s="65"/>
      <c r="Y182" s="65"/>
      <c r="Z182" s="65"/>
      <c r="AA182" s="65"/>
      <c r="AB182" s="66"/>
    </row>
    <row r="183" spans="1:28" ht="14.25" thickTop="1" x14ac:dyDescent="0.15">
      <c r="A183" s="67" t="s">
        <v>9</v>
      </c>
      <c r="B183" s="231" t="s">
        <v>1</v>
      </c>
      <c r="C183" s="221"/>
      <c r="D183" s="222"/>
      <c r="E183" s="220" t="s">
        <v>2</v>
      </c>
      <c r="F183" s="221"/>
      <c r="G183" s="222"/>
      <c r="H183" s="220" t="s">
        <v>3</v>
      </c>
      <c r="I183" s="221"/>
      <c r="J183" s="222"/>
      <c r="K183" s="220" t="s">
        <v>12</v>
      </c>
      <c r="L183" s="221"/>
      <c r="M183" s="222"/>
      <c r="N183" s="229" t="s">
        <v>19</v>
      </c>
      <c r="O183" s="221"/>
      <c r="P183" s="221"/>
      <c r="Q183" s="221"/>
      <c r="R183" s="221"/>
      <c r="S183" s="221"/>
      <c r="T183" s="221"/>
      <c r="U183" s="221"/>
      <c r="V183" s="221"/>
      <c r="W183" s="221"/>
      <c r="X183" s="221"/>
      <c r="Y183" s="221"/>
      <c r="Z183" s="221"/>
      <c r="AA183" s="221"/>
      <c r="AB183" s="230"/>
    </row>
    <row r="184" spans="1:28" ht="14.25" thickBot="1" x14ac:dyDescent="0.2">
      <c r="A184" s="70">
        <f>A170+1</f>
        <v>1014</v>
      </c>
      <c r="B184" s="224"/>
      <c r="C184" s="224"/>
      <c r="D184" s="225"/>
      <c r="E184" s="223"/>
      <c r="F184" s="224"/>
      <c r="G184" s="225"/>
      <c r="H184" s="223"/>
      <c r="I184" s="224"/>
      <c r="J184" s="225"/>
      <c r="K184" s="223"/>
      <c r="L184" s="224"/>
      <c r="M184" s="225"/>
      <c r="N184" s="226"/>
      <c r="O184" s="227"/>
      <c r="P184" s="227"/>
      <c r="Q184" s="227"/>
      <c r="R184" s="227"/>
      <c r="S184" s="227"/>
      <c r="T184" s="227"/>
      <c r="U184" s="227"/>
      <c r="V184" s="227"/>
      <c r="W184" s="227"/>
      <c r="X184" s="227"/>
      <c r="Y184" s="227"/>
      <c r="Z184" s="227"/>
      <c r="AA184" s="227"/>
      <c r="AB184" s="228"/>
    </row>
    <row r="185" spans="1:28" ht="14.25" thickBot="1" x14ac:dyDescent="0.2">
      <c r="A185" s="34" t="s">
        <v>8</v>
      </c>
      <c r="B185" s="55" t="s">
        <v>4</v>
      </c>
      <c r="C185" s="56"/>
      <c r="D185" s="56"/>
      <c r="E185" s="56"/>
      <c r="F185" s="56"/>
      <c r="G185" s="56"/>
      <c r="H185" s="56"/>
      <c r="I185" s="56"/>
      <c r="J185" s="56"/>
      <c r="K185" s="56"/>
      <c r="L185" s="56"/>
      <c r="M185" s="56"/>
      <c r="N185" s="56"/>
      <c r="O185" s="56"/>
      <c r="P185" s="56"/>
      <c r="Q185" s="56"/>
      <c r="R185" s="56"/>
      <c r="S185" s="56"/>
      <c r="T185" s="56"/>
      <c r="U185" s="56"/>
      <c r="V185" s="56"/>
      <c r="W185" s="56"/>
      <c r="X185" s="56"/>
      <c r="Y185" s="57"/>
      <c r="Z185" s="40"/>
      <c r="AA185" s="40"/>
      <c r="AB185" s="41"/>
    </row>
    <row r="186" spans="1:28" ht="14.25" thickBot="1" x14ac:dyDescent="0.2">
      <c r="A186" s="69"/>
      <c r="B186" s="51">
        <v>0.29166666666666669</v>
      </c>
      <c r="C186" s="52">
        <v>0.33333333333333298</v>
      </c>
      <c r="D186" s="52">
        <v>0.375</v>
      </c>
      <c r="E186" s="52">
        <v>0.41666666666666702</v>
      </c>
      <c r="F186" s="52">
        <v>0.45833333333333298</v>
      </c>
      <c r="G186" s="52">
        <v>0.5</v>
      </c>
      <c r="H186" s="52">
        <v>0.54166666666666696</v>
      </c>
      <c r="I186" s="52">
        <v>0.58333333333333304</v>
      </c>
      <c r="J186" s="52">
        <v>0.625</v>
      </c>
      <c r="K186" s="52">
        <v>0.66666666666666696</v>
      </c>
      <c r="L186" s="52">
        <v>0.70833333333333004</v>
      </c>
      <c r="M186" s="52">
        <v>0.749999999999996</v>
      </c>
      <c r="N186" s="53">
        <v>0.79166666666666297</v>
      </c>
      <c r="O186" s="53">
        <v>0.83333333333333004</v>
      </c>
      <c r="P186" s="53">
        <v>0.874999999999996</v>
      </c>
      <c r="Q186" s="53">
        <v>0.91666666666666297</v>
      </c>
      <c r="R186" s="53">
        <v>0.95833333333333004</v>
      </c>
      <c r="S186" s="53">
        <v>0.999999999999997</v>
      </c>
      <c r="T186" s="53">
        <v>1.0416666666666601</v>
      </c>
      <c r="U186" s="53">
        <v>1.0833333333333299</v>
      </c>
      <c r="V186" s="53">
        <v>1.125</v>
      </c>
      <c r="W186" s="53">
        <v>1.1666666666666601</v>
      </c>
      <c r="X186" s="53">
        <v>1.2083333333333299</v>
      </c>
      <c r="Y186" s="54">
        <v>1.25</v>
      </c>
      <c r="Z186" s="8" t="s">
        <v>11</v>
      </c>
      <c r="AA186" s="9" t="s">
        <v>10</v>
      </c>
      <c r="AB186" s="42"/>
    </row>
    <row r="187" spans="1:28" x14ac:dyDescent="0.15">
      <c r="A187" s="68" t="s">
        <v>6</v>
      </c>
      <c r="B187" s="7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6"/>
      <c r="Z187" s="10">
        <f>SUM(B187:Y187)</f>
        <v>0</v>
      </c>
      <c r="AA187" s="11">
        <f>SUM(B187:O187)</f>
        <v>0</v>
      </c>
      <c r="AB187" s="41"/>
    </row>
    <row r="188" spans="1:28" x14ac:dyDescent="0.15">
      <c r="A188" s="43" t="s">
        <v>5</v>
      </c>
      <c r="B188" s="7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6"/>
      <c r="Z188" s="10">
        <f t="shared" ref="Z188:Z190" si="78">SUM(B188:Y188)</f>
        <v>0</v>
      </c>
      <c r="AA188" s="11">
        <f t="shared" ref="AA188:AA190" si="79">SUM(B188:O188)</f>
        <v>0</v>
      </c>
      <c r="AB188" s="41"/>
    </row>
    <row r="189" spans="1:28" ht="14.25" thickBot="1" x14ac:dyDescent="0.2">
      <c r="A189" s="44" t="s">
        <v>7</v>
      </c>
      <c r="B189" s="4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3"/>
      <c r="Z189" s="12">
        <f t="shared" si="78"/>
        <v>0</v>
      </c>
      <c r="AA189" s="13">
        <f t="shared" si="79"/>
        <v>0</v>
      </c>
      <c r="AB189" s="41"/>
    </row>
    <row r="190" spans="1:28" ht="14.25" thickBot="1" x14ac:dyDescent="0.2">
      <c r="A190" s="45" t="s">
        <v>16</v>
      </c>
      <c r="B190" s="30">
        <f>SUM(B187:B189)</f>
        <v>0</v>
      </c>
      <c r="C190" s="15">
        <f t="shared" ref="C190:Y190" si="80">SUM(C187:C189)</f>
        <v>0</v>
      </c>
      <c r="D190" s="15">
        <f t="shared" si="80"/>
        <v>0</v>
      </c>
      <c r="E190" s="15">
        <f t="shared" si="80"/>
        <v>0</v>
      </c>
      <c r="F190" s="15">
        <f t="shared" si="80"/>
        <v>0</v>
      </c>
      <c r="G190" s="15">
        <f t="shared" si="80"/>
        <v>0</v>
      </c>
      <c r="H190" s="15">
        <f t="shared" si="80"/>
        <v>0</v>
      </c>
      <c r="I190" s="15">
        <f t="shared" si="80"/>
        <v>0</v>
      </c>
      <c r="J190" s="15">
        <f t="shared" si="80"/>
        <v>0</v>
      </c>
      <c r="K190" s="15">
        <f t="shared" si="80"/>
        <v>0</v>
      </c>
      <c r="L190" s="15">
        <f t="shared" si="80"/>
        <v>0</v>
      </c>
      <c r="M190" s="15">
        <f t="shared" si="80"/>
        <v>0</v>
      </c>
      <c r="N190" s="15">
        <f t="shared" si="80"/>
        <v>0</v>
      </c>
      <c r="O190" s="15">
        <f t="shared" si="80"/>
        <v>0</v>
      </c>
      <c r="P190" s="15">
        <f t="shared" si="80"/>
        <v>0</v>
      </c>
      <c r="Q190" s="15">
        <f t="shared" si="80"/>
        <v>0</v>
      </c>
      <c r="R190" s="15">
        <f t="shared" si="80"/>
        <v>0</v>
      </c>
      <c r="S190" s="15">
        <f t="shared" si="80"/>
        <v>0</v>
      </c>
      <c r="T190" s="15">
        <f t="shared" si="80"/>
        <v>0</v>
      </c>
      <c r="U190" s="15">
        <f t="shared" si="80"/>
        <v>0</v>
      </c>
      <c r="V190" s="15">
        <f t="shared" si="80"/>
        <v>0</v>
      </c>
      <c r="W190" s="15">
        <f t="shared" si="80"/>
        <v>0</v>
      </c>
      <c r="X190" s="15">
        <f t="shared" si="80"/>
        <v>0</v>
      </c>
      <c r="Y190" s="16">
        <f t="shared" si="80"/>
        <v>0</v>
      </c>
      <c r="Z190" s="14">
        <f t="shared" si="78"/>
        <v>0</v>
      </c>
      <c r="AA190" s="17">
        <f t="shared" si="79"/>
        <v>0</v>
      </c>
      <c r="AB190" s="41"/>
    </row>
    <row r="191" spans="1:28" ht="41.25" thickBot="1" x14ac:dyDescent="0.2">
      <c r="A191" s="46" t="s">
        <v>32</v>
      </c>
      <c r="B191" s="35">
        <f>INT(B190*$A186/461*100)/100</f>
        <v>0</v>
      </c>
      <c r="C191" s="36">
        <f t="shared" ref="C191:AA191" si="81">INT(C190*$A186/461*100)/100</f>
        <v>0</v>
      </c>
      <c r="D191" s="36">
        <f t="shared" si="81"/>
        <v>0</v>
      </c>
      <c r="E191" s="36">
        <f t="shared" si="81"/>
        <v>0</v>
      </c>
      <c r="F191" s="36">
        <f t="shared" si="81"/>
        <v>0</v>
      </c>
      <c r="G191" s="36">
        <f t="shared" si="81"/>
        <v>0</v>
      </c>
      <c r="H191" s="36">
        <f t="shared" si="81"/>
        <v>0</v>
      </c>
      <c r="I191" s="36">
        <f t="shared" si="81"/>
        <v>0</v>
      </c>
      <c r="J191" s="36">
        <f t="shared" si="81"/>
        <v>0</v>
      </c>
      <c r="K191" s="36">
        <f t="shared" si="81"/>
        <v>0</v>
      </c>
      <c r="L191" s="36">
        <f t="shared" si="81"/>
        <v>0</v>
      </c>
      <c r="M191" s="36">
        <f t="shared" si="81"/>
        <v>0</v>
      </c>
      <c r="N191" s="36">
        <f t="shared" si="81"/>
        <v>0</v>
      </c>
      <c r="O191" s="36">
        <f t="shared" si="81"/>
        <v>0</v>
      </c>
      <c r="P191" s="36">
        <f t="shared" si="81"/>
        <v>0</v>
      </c>
      <c r="Q191" s="36">
        <f t="shared" si="81"/>
        <v>0</v>
      </c>
      <c r="R191" s="36">
        <f t="shared" si="81"/>
        <v>0</v>
      </c>
      <c r="S191" s="36">
        <f t="shared" si="81"/>
        <v>0</v>
      </c>
      <c r="T191" s="36">
        <f t="shared" si="81"/>
        <v>0</v>
      </c>
      <c r="U191" s="36">
        <f t="shared" si="81"/>
        <v>0</v>
      </c>
      <c r="V191" s="36">
        <f t="shared" si="81"/>
        <v>0</v>
      </c>
      <c r="W191" s="36">
        <f t="shared" si="81"/>
        <v>0</v>
      </c>
      <c r="X191" s="36">
        <f t="shared" si="81"/>
        <v>0</v>
      </c>
      <c r="Y191" s="37">
        <f t="shared" si="81"/>
        <v>0</v>
      </c>
      <c r="Z191" s="38">
        <f t="shared" si="81"/>
        <v>0</v>
      </c>
      <c r="AA191" s="39">
        <f t="shared" si="81"/>
        <v>0</v>
      </c>
      <c r="AB191" s="47" t="s">
        <v>17</v>
      </c>
    </row>
    <row r="192" spans="1:28" x14ac:dyDescent="0.15">
      <c r="A192" s="48" t="s">
        <v>13</v>
      </c>
      <c r="B192" s="31"/>
      <c r="C192" s="22"/>
      <c r="D192" s="22"/>
      <c r="E192" s="22"/>
      <c r="F192" s="22"/>
      <c r="G192" s="22"/>
      <c r="H192" s="22"/>
      <c r="I192" s="22"/>
      <c r="J192" s="22"/>
      <c r="K192" s="22"/>
      <c r="L192" s="22"/>
      <c r="M192" s="22"/>
      <c r="N192" s="22"/>
      <c r="O192" s="22"/>
      <c r="P192" s="22"/>
      <c r="Q192" s="22"/>
      <c r="R192" s="22"/>
      <c r="S192" s="22"/>
      <c r="T192" s="22"/>
      <c r="U192" s="22"/>
      <c r="V192" s="22"/>
      <c r="W192" s="22"/>
      <c r="X192" s="22"/>
      <c r="Y192" s="23"/>
      <c r="Z192" s="24">
        <f>SUM(B192:Y192)</f>
        <v>0</v>
      </c>
      <c r="AA192" s="25">
        <f>SUM(B192:O192)</f>
        <v>0</v>
      </c>
      <c r="AB192" s="41"/>
    </row>
    <row r="193" spans="1:28" ht="14.25" thickBot="1" x14ac:dyDescent="0.2">
      <c r="A193" s="49" t="s">
        <v>14</v>
      </c>
      <c r="B193" s="32"/>
      <c r="C193" s="18"/>
      <c r="D193" s="18"/>
      <c r="E193" s="18"/>
      <c r="F193" s="18"/>
      <c r="G193" s="18"/>
      <c r="H193" s="18"/>
      <c r="I193" s="18"/>
      <c r="J193" s="18"/>
      <c r="K193" s="18"/>
      <c r="L193" s="18"/>
      <c r="M193" s="18"/>
      <c r="N193" s="18"/>
      <c r="O193" s="18"/>
      <c r="P193" s="18"/>
      <c r="Q193" s="18"/>
      <c r="R193" s="18"/>
      <c r="S193" s="18"/>
      <c r="T193" s="18"/>
      <c r="U193" s="18"/>
      <c r="V193" s="18"/>
      <c r="W193" s="18"/>
      <c r="X193" s="18"/>
      <c r="Y193" s="19"/>
      <c r="Z193" s="20">
        <f>SUM(B193:Y193)</f>
        <v>0</v>
      </c>
      <c r="AA193" s="21">
        <f>SUM(B193:O193)</f>
        <v>0</v>
      </c>
      <c r="AB193" s="41"/>
    </row>
    <row r="194" spans="1:28" x14ac:dyDescent="0.15">
      <c r="A194" s="50" t="s">
        <v>15</v>
      </c>
      <c r="B194" s="33">
        <f>SUM(B192:B193)</f>
        <v>0</v>
      </c>
      <c r="C194" s="27">
        <f t="shared" ref="C194:AA194" si="82">SUM(C192:C193)</f>
        <v>0</v>
      </c>
      <c r="D194" s="27">
        <f t="shared" si="82"/>
        <v>0</v>
      </c>
      <c r="E194" s="27">
        <f t="shared" si="82"/>
        <v>0</v>
      </c>
      <c r="F194" s="27">
        <f t="shared" si="82"/>
        <v>0</v>
      </c>
      <c r="G194" s="27">
        <f t="shared" si="82"/>
        <v>0</v>
      </c>
      <c r="H194" s="27">
        <f t="shared" si="82"/>
        <v>0</v>
      </c>
      <c r="I194" s="27">
        <f t="shared" si="82"/>
        <v>0</v>
      </c>
      <c r="J194" s="27">
        <f t="shared" si="82"/>
        <v>0</v>
      </c>
      <c r="K194" s="27">
        <f t="shared" si="82"/>
        <v>0</v>
      </c>
      <c r="L194" s="27">
        <f t="shared" si="82"/>
        <v>0</v>
      </c>
      <c r="M194" s="27">
        <f t="shared" si="82"/>
        <v>0</v>
      </c>
      <c r="N194" s="27">
        <f t="shared" si="82"/>
        <v>0</v>
      </c>
      <c r="O194" s="27">
        <f t="shared" si="82"/>
        <v>0</v>
      </c>
      <c r="P194" s="27">
        <f t="shared" si="82"/>
        <v>0</v>
      </c>
      <c r="Q194" s="27">
        <f t="shared" si="82"/>
        <v>0</v>
      </c>
      <c r="R194" s="27">
        <f t="shared" si="82"/>
        <v>0</v>
      </c>
      <c r="S194" s="27">
        <f t="shared" si="82"/>
        <v>0</v>
      </c>
      <c r="T194" s="27">
        <f t="shared" si="82"/>
        <v>0</v>
      </c>
      <c r="U194" s="27">
        <f t="shared" si="82"/>
        <v>0</v>
      </c>
      <c r="V194" s="27">
        <f t="shared" si="82"/>
        <v>0</v>
      </c>
      <c r="W194" s="27">
        <f t="shared" si="82"/>
        <v>0</v>
      </c>
      <c r="X194" s="27">
        <f t="shared" si="82"/>
        <v>0</v>
      </c>
      <c r="Y194" s="28">
        <f t="shared" si="82"/>
        <v>0</v>
      </c>
      <c r="Z194" s="26">
        <f t="shared" si="82"/>
        <v>0</v>
      </c>
      <c r="AA194" s="29">
        <f t="shared" si="82"/>
        <v>0</v>
      </c>
      <c r="AB194" s="41"/>
    </row>
    <row r="195" spans="1:28" ht="14.25" thickBot="1" x14ac:dyDescent="0.2">
      <c r="A195" s="58" t="s">
        <v>18</v>
      </c>
      <c r="B195" s="59" t="str">
        <f>IF(B190=0,"0",INT(B194/B190*100)/100)</f>
        <v>0</v>
      </c>
      <c r="C195" s="60" t="str">
        <f t="shared" ref="C195:AA195" si="83">IF(C190=0,"0",INT(C194/C190*100)/100)</f>
        <v>0</v>
      </c>
      <c r="D195" s="60" t="str">
        <f t="shared" si="83"/>
        <v>0</v>
      </c>
      <c r="E195" s="60" t="str">
        <f t="shared" si="83"/>
        <v>0</v>
      </c>
      <c r="F195" s="60" t="str">
        <f t="shared" si="83"/>
        <v>0</v>
      </c>
      <c r="G195" s="60" t="str">
        <f t="shared" si="83"/>
        <v>0</v>
      </c>
      <c r="H195" s="60" t="str">
        <f t="shared" si="83"/>
        <v>0</v>
      </c>
      <c r="I195" s="60" t="str">
        <f t="shared" si="83"/>
        <v>0</v>
      </c>
      <c r="J195" s="60" t="str">
        <f t="shared" si="83"/>
        <v>0</v>
      </c>
      <c r="K195" s="60" t="str">
        <f t="shared" si="83"/>
        <v>0</v>
      </c>
      <c r="L195" s="60" t="str">
        <f t="shared" si="83"/>
        <v>0</v>
      </c>
      <c r="M195" s="60" t="str">
        <f t="shared" si="83"/>
        <v>0</v>
      </c>
      <c r="N195" s="60" t="str">
        <f t="shared" si="83"/>
        <v>0</v>
      </c>
      <c r="O195" s="60" t="str">
        <f t="shared" si="83"/>
        <v>0</v>
      </c>
      <c r="P195" s="60" t="str">
        <f t="shared" si="83"/>
        <v>0</v>
      </c>
      <c r="Q195" s="60" t="str">
        <f t="shared" si="83"/>
        <v>0</v>
      </c>
      <c r="R195" s="60" t="str">
        <f t="shared" si="83"/>
        <v>0</v>
      </c>
      <c r="S195" s="60" t="str">
        <f t="shared" si="83"/>
        <v>0</v>
      </c>
      <c r="T195" s="60" t="str">
        <f t="shared" si="83"/>
        <v>0</v>
      </c>
      <c r="U195" s="60" t="str">
        <f t="shared" si="83"/>
        <v>0</v>
      </c>
      <c r="V195" s="60" t="str">
        <f t="shared" si="83"/>
        <v>0</v>
      </c>
      <c r="W195" s="60" t="str">
        <f t="shared" si="83"/>
        <v>0</v>
      </c>
      <c r="X195" s="60" t="str">
        <f t="shared" si="83"/>
        <v>0</v>
      </c>
      <c r="Y195" s="61" t="str">
        <f t="shared" si="83"/>
        <v>0</v>
      </c>
      <c r="Z195" s="62" t="str">
        <f t="shared" si="83"/>
        <v>0</v>
      </c>
      <c r="AA195" s="63" t="str">
        <f t="shared" si="83"/>
        <v>0</v>
      </c>
      <c r="AB195" s="41"/>
    </row>
    <row r="196" spans="1:28" ht="14.25" thickBot="1" x14ac:dyDescent="0.2">
      <c r="A196" s="64" t="s">
        <v>20</v>
      </c>
      <c r="B196" s="65"/>
      <c r="C196" s="65"/>
      <c r="D196" s="65"/>
      <c r="E196" s="65"/>
      <c r="F196" s="65"/>
      <c r="G196" s="65"/>
      <c r="H196" s="65"/>
      <c r="I196" s="65"/>
      <c r="J196" s="65"/>
      <c r="K196" s="65"/>
      <c r="L196" s="65"/>
      <c r="M196" s="65"/>
      <c r="N196" s="65"/>
      <c r="O196" s="65"/>
      <c r="P196" s="65"/>
      <c r="Q196" s="65"/>
      <c r="R196" s="65"/>
      <c r="S196" s="65"/>
      <c r="T196" s="65"/>
      <c r="U196" s="65"/>
      <c r="V196" s="65"/>
      <c r="W196" s="65"/>
      <c r="X196" s="65"/>
      <c r="Y196" s="65"/>
      <c r="Z196" s="65"/>
      <c r="AA196" s="65"/>
      <c r="AB196" s="66"/>
    </row>
    <row r="197" spans="1:28" ht="14.25" thickTop="1" x14ac:dyDescent="0.15">
      <c r="A197" s="67" t="s">
        <v>9</v>
      </c>
      <c r="B197" s="231" t="s">
        <v>1</v>
      </c>
      <c r="C197" s="221"/>
      <c r="D197" s="222"/>
      <c r="E197" s="220" t="s">
        <v>2</v>
      </c>
      <c r="F197" s="221"/>
      <c r="G197" s="222"/>
      <c r="H197" s="220" t="s">
        <v>3</v>
      </c>
      <c r="I197" s="221"/>
      <c r="J197" s="222"/>
      <c r="K197" s="220" t="s">
        <v>12</v>
      </c>
      <c r="L197" s="221"/>
      <c r="M197" s="222"/>
      <c r="N197" s="229" t="s">
        <v>19</v>
      </c>
      <c r="O197" s="221"/>
      <c r="P197" s="221"/>
      <c r="Q197" s="221"/>
      <c r="R197" s="221"/>
      <c r="S197" s="221"/>
      <c r="T197" s="221"/>
      <c r="U197" s="221"/>
      <c r="V197" s="221"/>
      <c r="W197" s="221"/>
      <c r="X197" s="221"/>
      <c r="Y197" s="221"/>
      <c r="Z197" s="221"/>
      <c r="AA197" s="221"/>
      <c r="AB197" s="230"/>
    </row>
    <row r="198" spans="1:28" ht="14.25" thickBot="1" x14ac:dyDescent="0.2">
      <c r="A198" s="70">
        <f>A184+1</f>
        <v>1015</v>
      </c>
      <c r="B198" s="224"/>
      <c r="C198" s="224"/>
      <c r="D198" s="225"/>
      <c r="E198" s="223"/>
      <c r="F198" s="224"/>
      <c r="G198" s="225"/>
      <c r="H198" s="223"/>
      <c r="I198" s="224"/>
      <c r="J198" s="225"/>
      <c r="K198" s="223"/>
      <c r="L198" s="224"/>
      <c r="M198" s="225"/>
      <c r="N198" s="226"/>
      <c r="O198" s="227"/>
      <c r="P198" s="227"/>
      <c r="Q198" s="227"/>
      <c r="R198" s="227"/>
      <c r="S198" s="227"/>
      <c r="T198" s="227"/>
      <c r="U198" s="227"/>
      <c r="V198" s="227"/>
      <c r="W198" s="227"/>
      <c r="X198" s="227"/>
      <c r="Y198" s="227"/>
      <c r="Z198" s="227"/>
      <c r="AA198" s="227"/>
      <c r="AB198" s="228"/>
    </row>
    <row r="199" spans="1:28" ht="14.25" thickBot="1" x14ac:dyDescent="0.2">
      <c r="A199" s="34" t="s">
        <v>8</v>
      </c>
      <c r="B199" s="55" t="s">
        <v>4</v>
      </c>
      <c r="C199" s="56"/>
      <c r="D199" s="56"/>
      <c r="E199" s="56"/>
      <c r="F199" s="56"/>
      <c r="G199" s="56"/>
      <c r="H199" s="56"/>
      <c r="I199" s="56"/>
      <c r="J199" s="56"/>
      <c r="K199" s="56"/>
      <c r="L199" s="56"/>
      <c r="M199" s="56"/>
      <c r="N199" s="56"/>
      <c r="O199" s="56"/>
      <c r="P199" s="56"/>
      <c r="Q199" s="56"/>
      <c r="R199" s="56"/>
      <c r="S199" s="56"/>
      <c r="T199" s="56"/>
      <c r="U199" s="56"/>
      <c r="V199" s="56"/>
      <c r="W199" s="56"/>
      <c r="X199" s="56"/>
      <c r="Y199" s="57"/>
      <c r="Z199" s="40"/>
      <c r="AA199" s="40"/>
      <c r="AB199" s="41"/>
    </row>
    <row r="200" spans="1:28" ht="14.25" thickBot="1" x14ac:dyDescent="0.2">
      <c r="A200" s="69"/>
      <c r="B200" s="51">
        <v>0.29166666666666669</v>
      </c>
      <c r="C200" s="52">
        <v>0.33333333333333298</v>
      </c>
      <c r="D200" s="52">
        <v>0.375</v>
      </c>
      <c r="E200" s="52">
        <v>0.41666666666666702</v>
      </c>
      <c r="F200" s="52">
        <v>0.45833333333333298</v>
      </c>
      <c r="G200" s="52">
        <v>0.5</v>
      </c>
      <c r="H200" s="52">
        <v>0.54166666666666696</v>
      </c>
      <c r="I200" s="52">
        <v>0.58333333333333304</v>
      </c>
      <c r="J200" s="52">
        <v>0.625</v>
      </c>
      <c r="K200" s="52">
        <v>0.66666666666666696</v>
      </c>
      <c r="L200" s="52">
        <v>0.70833333333333004</v>
      </c>
      <c r="M200" s="52">
        <v>0.749999999999996</v>
      </c>
      <c r="N200" s="53">
        <v>0.79166666666666297</v>
      </c>
      <c r="O200" s="53">
        <v>0.83333333333333004</v>
      </c>
      <c r="P200" s="53">
        <v>0.874999999999996</v>
      </c>
      <c r="Q200" s="53">
        <v>0.91666666666666297</v>
      </c>
      <c r="R200" s="53">
        <v>0.95833333333333004</v>
      </c>
      <c r="S200" s="53">
        <v>0.999999999999997</v>
      </c>
      <c r="T200" s="53">
        <v>1.0416666666666601</v>
      </c>
      <c r="U200" s="53">
        <v>1.0833333333333299</v>
      </c>
      <c r="V200" s="53">
        <v>1.125</v>
      </c>
      <c r="W200" s="53">
        <v>1.1666666666666601</v>
      </c>
      <c r="X200" s="53">
        <v>1.2083333333333299</v>
      </c>
      <c r="Y200" s="54">
        <v>1.25</v>
      </c>
      <c r="Z200" s="8" t="s">
        <v>11</v>
      </c>
      <c r="AA200" s="9" t="s">
        <v>10</v>
      </c>
      <c r="AB200" s="42"/>
    </row>
    <row r="201" spans="1:28" x14ac:dyDescent="0.15">
      <c r="A201" s="68" t="s">
        <v>6</v>
      </c>
      <c r="B201" s="7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6"/>
      <c r="Z201" s="10">
        <f>SUM(B201:Y201)</f>
        <v>0</v>
      </c>
      <c r="AA201" s="11">
        <f>SUM(B201:O201)</f>
        <v>0</v>
      </c>
      <c r="AB201" s="41"/>
    </row>
    <row r="202" spans="1:28" x14ac:dyDescent="0.15">
      <c r="A202" s="43" t="s">
        <v>5</v>
      </c>
      <c r="B202" s="7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6"/>
      <c r="Z202" s="10">
        <f t="shared" ref="Z202:Z204" si="84">SUM(B202:Y202)</f>
        <v>0</v>
      </c>
      <c r="AA202" s="11">
        <f t="shared" ref="AA202:AA204" si="85">SUM(B202:O202)</f>
        <v>0</v>
      </c>
      <c r="AB202" s="41"/>
    </row>
    <row r="203" spans="1:28" ht="14.25" thickBot="1" x14ac:dyDescent="0.2">
      <c r="A203" s="44" t="s">
        <v>7</v>
      </c>
      <c r="B203" s="4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3"/>
      <c r="Z203" s="12">
        <f t="shared" si="84"/>
        <v>0</v>
      </c>
      <c r="AA203" s="13">
        <f t="shared" si="85"/>
        <v>0</v>
      </c>
      <c r="AB203" s="41"/>
    </row>
    <row r="204" spans="1:28" ht="14.25" thickBot="1" x14ac:dyDescent="0.2">
      <c r="A204" s="45" t="s">
        <v>16</v>
      </c>
      <c r="B204" s="30">
        <f>SUM(B201:B203)</f>
        <v>0</v>
      </c>
      <c r="C204" s="15">
        <f t="shared" ref="C204:Y204" si="86">SUM(C201:C203)</f>
        <v>0</v>
      </c>
      <c r="D204" s="15">
        <f t="shared" si="86"/>
        <v>0</v>
      </c>
      <c r="E204" s="15">
        <f t="shared" si="86"/>
        <v>0</v>
      </c>
      <c r="F204" s="15">
        <f t="shared" si="86"/>
        <v>0</v>
      </c>
      <c r="G204" s="15">
        <f t="shared" si="86"/>
        <v>0</v>
      </c>
      <c r="H204" s="15">
        <f t="shared" si="86"/>
        <v>0</v>
      </c>
      <c r="I204" s="15">
        <f t="shared" si="86"/>
        <v>0</v>
      </c>
      <c r="J204" s="15">
        <f t="shared" si="86"/>
        <v>0</v>
      </c>
      <c r="K204" s="15">
        <f t="shared" si="86"/>
        <v>0</v>
      </c>
      <c r="L204" s="15">
        <f t="shared" si="86"/>
        <v>0</v>
      </c>
      <c r="M204" s="15">
        <f t="shared" si="86"/>
        <v>0</v>
      </c>
      <c r="N204" s="15">
        <f t="shared" si="86"/>
        <v>0</v>
      </c>
      <c r="O204" s="15">
        <f t="shared" si="86"/>
        <v>0</v>
      </c>
      <c r="P204" s="15">
        <f t="shared" si="86"/>
        <v>0</v>
      </c>
      <c r="Q204" s="15">
        <f t="shared" si="86"/>
        <v>0</v>
      </c>
      <c r="R204" s="15">
        <f t="shared" si="86"/>
        <v>0</v>
      </c>
      <c r="S204" s="15">
        <f t="shared" si="86"/>
        <v>0</v>
      </c>
      <c r="T204" s="15">
        <f t="shared" si="86"/>
        <v>0</v>
      </c>
      <c r="U204" s="15">
        <f t="shared" si="86"/>
        <v>0</v>
      </c>
      <c r="V204" s="15">
        <f t="shared" si="86"/>
        <v>0</v>
      </c>
      <c r="W204" s="15">
        <f t="shared" si="86"/>
        <v>0</v>
      </c>
      <c r="X204" s="15">
        <f t="shared" si="86"/>
        <v>0</v>
      </c>
      <c r="Y204" s="16">
        <f t="shared" si="86"/>
        <v>0</v>
      </c>
      <c r="Z204" s="14">
        <f t="shared" si="84"/>
        <v>0</v>
      </c>
      <c r="AA204" s="17">
        <f t="shared" si="85"/>
        <v>0</v>
      </c>
      <c r="AB204" s="41"/>
    </row>
    <row r="205" spans="1:28" ht="41.25" thickBot="1" x14ac:dyDescent="0.2">
      <c r="A205" s="46" t="s">
        <v>32</v>
      </c>
      <c r="B205" s="35">
        <f>INT(B204*$A200/461*100)/100</f>
        <v>0</v>
      </c>
      <c r="C205" s="36">
        <f t="shared" ref="C205:AA205" si="87">INT(C204*$A200/461*100)/100</f>
        <v>0</v>
      </c>
      <c r="D205" s="36">
        <f t="shared" si="87"/>
        <v>0</v>
      </c>
      <c r="E205" s="36">
        <f t="shared" si="87"/>
        <v>0</v>
      </c>
      <c r="F205" s="36">
        <f t="shared" si="87"/>
        <v>0</v>
      </c>
      <c r="G205" s="36">
        <f t="shared" si="87"/>
        <v>0</v>
      </c>
      <c r="H205" s="36">
        <f t="shared" si="87"/>
        <v>0</v>
      </c>
      <c r="I205" s="36">
        <f t="shared" si="87"/>
        <v>0</v>
      </c>
      <c r="J205" s="36">
        <f t="shared" si="87"/>
        <v>0</v>
      </c>
      <c r="K205" s="36">
        <f t="shared" si="87"/>
        <v>0</v>
      </c>
      <c r="L205" s="36">
        <f t="shared" si="87"/>
        <v>0</v>
      </c>
      <c r="M205" s="36">
        <f t="shared" si="87"/>
        <v>0</v>
      </c>
      <c r="N205" s="36">
        <f t="shared" si="87"/>
        <v>0</v>
      </c>
      <c r="O205" s="36">
        <f t="shared" si="87"/>
        <v>0</v>
      </c>
      <c r="P205" s="36">
        <f t="shared" si="87"/>
        <v>0</v>
      </c>
      <c r="Q205" s="36">
        <f t="shared" si="87"/>
        <v>0</v>
      </c>
      <c r="R205" s="36">
        <f t="shared" si="87"/>
        <v>0</v>
      </c>
      <c r="S205" s="36">
        <f t="shared" si="87"/>
        <v>0</v>
      </c>
      <c r="T205" s="36">
        <f t="shared" si="87"/>
        <v>0</v>
      </c>
      <c r="U205" s="36">
        <f t="shared" si="87"/>
        <v>0</v>
      </c>
      <c r="V205" s="36">
        <f t="shared" si="87"/>
        <v>0</v>
      </c>
      <c r="W205" s="36">
        <f t="shared" si="87"/>
        <v>0</v>
      </c>
      <c r="X205" s="36">
        <f t="shared" si="87"/>
        <v>0</v>
      </c>
      <c r="Y205" s="37">
        <f t="shared" si="87"/>
        <v>0</v>
      </c>
      <c r="Z205" s="38">
        <f t="shared" si="87"/>
        <v>0</v>
      </c>
      <c r="AA205" s="39">
        <f t="shared" si="87"/>
        <v>0</v>
      </c>
      <c r="AB205" s="47" t="s">
        <v>17</v>
      </c>
    </row>
    <row r="206" spans="1:28" x14ac:dyDescent="0.15">
      <c r="A206" s="48" t="s">
        <v>13</v>
      </c>
      <c r="B206" s="31"/>
      <c r="C206" s="22"/>
      <c r="D206" s="22"/>
      <c r="E206" s="22"/>
      <c r="F206" s="22"/>
      <c r="G206" s="22"/>
      <c r="H206" s="22"/>
      <c r="I206" s="22"/>
      <c r="J206" s="22"/>
      <c r="K206" s="22"/>
      <c r="L206" s="22"/>
      <c r="M206" s="22"/>
      <c r="N206" s="22"/>
      <c r="O206" s="22"/>
      <c r="P206" s="22"/>
      <c r="Q206" s="22"/>
      <c r="R206" s="22"/>
      <c r="S206" s="22"/>
      <c r="T206" s="22"/>
      <c r="U206" s="22"/>
      <c r="V206" s="22"/>
      <c r="W206" s="22"/>
      <c r="X206" s="22"/>
      <c r="Y206" s="23"/>
      <c r="Z206" s="24">
        <f>SUM(B206:Y206)</f>
        <v>0</v>
      </c>
      <c r="AA206" s="25">
        <f>SUM(B206:O206)</f>
        <v>0</v>
      </c>
      <c r="AB206" s="41"/>
    </row>
    <row r="207" spans="1:28" ht="14.25" thickBot="1" x14ac:dyDescent="0.2">
      <c r="A207" s="49" t="s">
        <v>14</v>
      </c>
      <c r="B207" s="32"/>
      <c r="C207" s="18"/>
      <c r="D207" s="18"/>
      <c r="E207" s="18"/>
      <c r="F207" s="18"/>
      <c r="G207" s="18"/>
      <c r="H207" s="18"/>
      <c r="I207" s="18"/>
      <c r="J207" s="18"/>
      <c r="K207" s="18"/>
      <c r="L207" s="18"/>
      <c r="M207" s="18"/>
      <c r="N207" s="18"/>
      <c r="O207" s="18"/>
      <c r="P207" s="18"/>
      <c r="Q207" s="18"/>
      <c r="R207" s="18"/>
      <c r="S207" s="18"/>
      <c r="T207" s="18"/>
      <c r="U207" s="18"/>
      <c r="V207" s="18"/>
      <c r="W207" s="18"/>
      <c r="X207" s="18"/>
      <c r="Y207" s="19"/>
      <c r="Z207" s="20">
        <f>SUM(B207:Y207)</f>
        <v>0</v>
      </c>
      <c r="AA207" s="21">
        <f>SUM(B207:O207)</f>
        <v>0</v>
      </c>
      <c r="AB207" s="41"/>
    </row>
    <row r="208" spans="1:28" x14ac:dyDescent="0.15">
      <c r="A208" s="50" t="s">
        <v>15</v>
      </c>
      <c r="B208" s="33">
        <f>SUM(B206:B207)</f>
        <v>0</v>
      </c>
      <c r="C208" s="27">
        <f t="shared" ref="C208:AA208" si="88">SUM(C206:C207)</f>
        <v>0</v>
      </c>
      <c r="D208" s="27">
        <f t="shared" si="88"/>
        <v>0</v>
      </c>
      <c r="E208" s="27">
        <f t="shared" si="88"/>
        <v>0</v>
      </c>
      <c r="F208" s="27">
        <f t="shared" si="88"/>
        <v>0</v>
      </c>
      <c r="G208" s="27">
        <f t="shared" si="88"/>
        <v>0</v>
      </c>
      <c r="H208" s="27">
        <f t="shared" si="88"/>
        <v>0</v>
      </c>
      <c r="I208" s="27">
        <f t="shared" si="88"/>
        <v>0</v>
      </c>
      <c r="J208" s="27">
        <f t="shared" si="88"/>
        <v>0</v>
      </c>
      <c r="K208" s="27">
        <f t="shared" si="88"/>
        <v>0</v>
      </c>
      <c r="L208" s="27">
        <f t="shared" si="88"/>
        <v>0</v>
      </c>
      <c r="M208" s="27">
        <f t="shared" si="88"/>
        <v>0</v>
      </c>
      <c r="N208" s="27">
        <f t="shared" si="88"/>
        <v>0</v>
      </c>
      <c r="O208" s="27">
        <f t="shared" si="88"/>
        <v>0</v>
      </c>
      <c r="P208" s="27">
        <f t="shared" si="88"/>
        <v>0</v>
      </c>
      <c r="Q208" s="27">
        <f t="shared" si="88"/>
        <v>0</v>
      </c>
      <c r="R208" s="27">
        <f t="shared" si="88"/>
        <v>0</v>
      </c>
      <c r="S208" s="27">
        <f t="shared" si="88"/>
        <v>0</v>
      </c>
      <c r="T208" s="27">
        <f t="shared" si="88"/>
        <v>0</v>
      </c>
      <c r="U208" s="27">
        <f t="shared" si="88"/>
        <v>0</v>
      </c>
      <c r="V208" s="27">
        <f t="shared" si="88"/>
        <v>0</v>
      </c>
      <c r="W208" s="27">
        <f t="shared" si="88"/>
        <v>0</v>
      </c>
      <c r="X208" s="27">
        <f t="shared" si="88"/>
        <v>0</v>
      </c>
      <c r="Y208" s="28">
        <f t="shared" si="88"/>
        <v>0</v>
      </c>
      <c r="Z208" s="26">
        <f t="shared" si="88"/>
        <v>0</v>
      </c>
      <c r="AA208" s="29">
        <f t="shared" si="88"/>
        <v>0</v>
      </c>
      <c r="AB208" s="41"/>
    </row>
    <row r="209" spans="1:28" ht="14.25" thickBot="1" x14ac:dyDescent="0.2">
      <c r="A209" s="58" t="s">
        <v>18</v>
      </c>
      <c r="B209" s="59" t="str">
        <f>IF(B204=0,"0",INT(B208/B204*100)/100)</f>
        <v>0</v>
      </c>
      <c r="C209" s="60" t="str">
        <f t="shared" ref="C209:AA209" si="89">IF(C204=0,"0",INT(C208/C204*100)/100)</f>
        <v>0</v>
      </c>
      <c r="D209" s="60" t="str">
        <f t="shared" si="89"/>
        <v>0</v>
      </c>
      <c r="E209" s="60" t="str">
        <f t="shared" si="89"/>
        <v>0</v>
      </c>
      <c r="F209" s="60" t="str">
        <f t="shared" si="89"/>
        <v>0</v>
      </c>
      <c r="G209" s="60" t="str">
        <f t="shared" si="89"/>
        <v>0</v>
      </c>
      <c r="H209" s="60" t="str">
        <f t="shared" si="89"/>
        <v>0</v>
      </c>
      <c r="I209" s="60" t="str">
        <f t="shared" si="89"/>
        <v>0</v>
      </c>
      <c r="J209" s="60" t="str">
        <f t="shared" si="89"/>
        <v>0</v>
      </c>
      <c r="K209" s="60" t="str">
        <f t="shared" si="89"/>
        <v>0</v>
      </c>
      <c r="L209" s="60" t="str">
        <f t="shared" si="89"/>
        <v>0</v>
      </c>
      <c r="M209" s="60" t="str">
        <f t="shared" si="89"/>
        <v>0</v>
      </c>
      <c r="N209" s="60" t="str">
        <f t="shared" si="89"/>
        <v>0</v>
      </c>
      <c r="O209" s="60" t="str">
        <f t="shared" si="89"/>
        <v>0</v>
      </c>
      <c r="P209" s="60" t="str">
        <f t="shared" si="89"/>
        <v>0</v>
      </c>
      <c r="Q209" s="60" t="str">
        <f t="shared" si="89"/>
        <v>0</v>
      </c>
      <c r="R209" s="60" t="str">
        <f t="shared" si="89"/>
        <v>0</v>
      </c>
      <c r="S209" s="60" t="str">
        <f t="shared" si="89"/>
        <v>0</v>
      </c>
      <c r="T209" s="60" t="str">
        <f t="shared" si="89"/>
        <v>0</v>
      </c>
      <c r="U209" s="60" t="str">
        <f t="shared" si="89"/>
        <v>0</v>
      </c>
      <c r="V209" s="60" t="str">
        <f t="shared" si="89"/>
        <v>0</v>
      </c>
      <c r="W209" s="60" t="str">
        <f t="shared" si="89"/>
        <v>0</v>
      </c>
      <c r="X209" s="60" t="str">
        <f t="shared" si="89"/>
        <v>0</v>
      </c>
      <c r="Y209" s="61" t="str">
        <f t="shared" si="89"/>
        <v>0</v>
      </c>
      <c r="Z209" s="62" t="str">
        <f t="shared" si="89"/>
        <v>0</v>
      </c>
      <c r="AA209" s="63" t="str">
        <f t="shared" si="89"/>
        <v>0</v>
      </c>
      <c r="AB209" s="41"/>
    </row>
    <row r="210" spans="1:28" ht="14.25" thickBot="1" x14ac:dyDescent="0.2">
      <c r="A210" s="64" t="s">
        <v>20</v>
      </c>
      <c r="B210" s="65"/>
      <c r="C210" s="65"/>
      <c r="D210" s="65"/>
      <c r="E210" s="65"/>
      <c r="F210" s="65"/>
      <c r="G210" s="65"/>
      <c r="H210" s="65"/>
      <c r="I210" s="65"/>
      <c r="J210" s="65"/>
      <c r="K210" s="65"/>
      <c r="L210" s="65"/>
      <c r="M210" s="65"/>
      <c r="N210" s="65"/>
      <c r="O210" s="65"/>
      <c r="P210" s="65"/>
      <c r="Q210" s="65"/>
      <c r="R210" s="65"/>
      <c r="S210" s="65"/>
      <c r="T210" s="65"/>
      <c r="U210" s="65"/>
      <c r="V210" s="65"/>
      <c r="W210" s="65"/>
      <c r="X210" s="65"/>
      <c r="Y210" s="65"/>
      <c r="Z210" s="65"/>
      <c r="AA210" s="65"/>
      <c r="AB210" s="66"/>
    </row>
    <row r="211" spans="1:28" ht="14.25" thickTop="1" x14ac:dyDescent="0.15">
      <c r="A211" s="67" t="s">
        <v>9</v>
      </c>
      <c r="B211" s="231" t="s">
        <v>1</v>
      </c>
      <c r="C211" s="221"/>
      <c r="D211" s="222"/>
      <c r="E211" s="220" t="s">
        <v>2</v>
      </c>
      <c r="F211" s="221"/>
      <c r="G211" s="222"/>
      <c r="H211" s="220" t="s">
        <v>3</v>
      </c>
      <c r="I211" s="221"/>
      <c r="J211" s="222"/>
      <c r="K211" s="220" t="s">
        <v>12</v>
      </c>
      <c r="L211" s="221"/>
      <c r="M211" s="222"/>
      <c r="N211" s="229" t="s">
        <v>19</v>
      </c>
      <c r="O211" s="221"/>
      <c r="P211" s="221"/>
      <c r="Q211" s="221"/>
      <c r="R211" s="221"/>
      <c r="S211" s="221"/>
      <c r="T211" s="221"/>
      <c r="U211" s="221"/>
      <c r="V211" s="221"/>
      <c r="W211" s="221"/>
      <c r="X211" s="221"/>
      <c r="Y211" s="221"/>
      <c r="Z211" s="221"/>
      <c r="AA211" s="221"/>
      <c r="AB211" s="230"/>
    </row>
    <row r="212" spans="1:28" ht="14.25" thickBot="1" x14ac:dyDescent="0.2">
      <c r="A212" s="70">
        <f>A198+1</f>
        <v>1016</v>
      </c>
      <c r="B212" s="224"/>
      <c r="C212" s="224"/>
      <c r="D212" s="225"/>
      <c r="E212" s="223"/>
      <c r="F212" s="224"/>
      <c r="G212" s="225"/>
      <c r="H212" s="223"/>
      <c r="I212" s="224"/>
      <c r="J212" s="225"/>
      <c r="K212" s="223"/>
      <c r="L212" s="224"/>
      <c r="M212" s="225"/>
      <c r="N212" s="226"/>
      <c r="O212" s="227"/>
      <c r="P212" s="227"/>
      <c r="Q212" s="227"/>
      <c r="R212" s="227"/>
      <c r="S212" s="227"/>
      <c r="T212" s="227"/>
      <c r="U212" s="227"/>
      <c r="V212" s="227"/>
      <c r="W212" s="227"/>
      <c r="X212" s="227"/>
      <c r="Y212" s="227"/>
      <c r="Z212" s="227"/>
      <c r="AA212" s="227"/>
      <c r="AB212" s="228"/>
    </row>
    <row r="213" spans="1:28" ht="14.25" thickBot="1" x14ac:dyDescent="0.2">
      <c r="A213" s="34" t="s">
        <v>8</v>
      </c>
      <c r="B213" s="55" t="s">
        <v>4</v>
      </c>
      <c r="C213" s="56"/>
      <c r="D213" s="56"/>
      <c r="E213" s="56"/>
      <c r="F213" s="56"/>
      <c r="G213" s="56"/>
      <c r="H213" s="56"/>
      <c r="I213" s="56"/>
      <c r="J213" s="56"/>
      <c r="K213" s="56"/>
      <c r="L213" s="56"/>
      <c r="M213" s="56"/>
      <c r="N213" s="56"/>
      <c r="O213" s="56"/>
      <c r="P213" s="56"/>
      <c r="Q213" s="56"/>
      <c r="R213" s="56"/>
      <c r="S213" s="56"/>
      <c r="T213" s="56"/>
      <c r="U213" s="56"/>
      <c r="V213" s="56"/>
      <c r="W213" s="56"/>
      <c r="X213" s="56"/>
      <c r="Y213" s="57"/>
      <c r="Z213" s="40"/>
      <c r="AA213" s="40"/>
      <c r="AB213" s="41"/>
    </row>
    <row r="214" spans="1:28" ht="14.25" thickBot="1" x14ac:dyDescent="0.2">
      <c r="A214" s="69"/>
      <c r="B214" s="51">
        <v>0.29166666666666669</v>
      </c>
      <c r="C214" s="52">
        <v>0.33333333333333298</v>
      </c>
      <c r="D214" s="52">
        <v>0.375</v>
      </c>
      <c r="E214" s="52">
        <v>0.41666666666666702</v>
      </c>
      <c r="F214" s="52">
        <v>0.45833333333333298</v>
      </c>
      <c r="G214" s="52">
        <v>0.5</v>
      </c>
      <c r="H214" s="52">
        <v>0.54166666666666696</v>
      </c>
      <c r="I214" s="52">
        <v>0.58333333333333304</v>
      </c>
      <c r="J214" s="52">
        <v>0.625</v>
      </c>
      <c r="K214" s="52">
        <v>0.66666666666666696</v>
      </c>
      <c r="L214" s="52">
        <v>0.70833333333333004</v>
      </c>
      <c r="M214" s="52">
        <v>0.749999999999996</v>
      </c>
      <c r="N214" s="53">
        <v>0.79166666666666297</v>
      </c>
      <c r="O214" s="53">
        <v>0.83333333333333004</v>
      </c>
      <c r="P214" s="53">
        <v>0.874999999999996</v>
      </c>
      <c r="Q214" s="53">
        <v>0.91666666666666297</v>
      </c>
      <c r="R214" s="53">
        <v>0.95833333333333004</v>
      </c>
      <c r="S214" s="53">
        <v>0.999999999999997</v>
      </c>
      <c r="T214" s="53">
        <v>1.0416666666666601</v>
      </c>
      <c r="U214" s="53">
        <v>1.0833333333333299</v>
      </c>
      <c r="V214" s="53">
        <v>1.125</v>
      </c>
      <c r="W214" s="53">
        <v>1.1666666666666601</v>
      </c>
      <c r="X214" s="53">
        <v>1.2083333333333299</v>
      </c>
      <c r="Y214" s="54">
        <v>1.25</v>
      </c>
      <c r="Z214" s="8" t="s">
        <v>11</v>
      </c>
      <c r="AA214" s="9" t="s">
        <v>10</v>
      </c>
      <c r="AB214" s="42"/>
    </row>
    <row r="215" spans="1:28" x14ac:dyDescent="0.15">
      <c r="A215" s="68" t="s">
        <v>6</v>
      </c>
      <c r="B215" s="7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6"/>
      <c r="Z215" s="10">
        <f>SUM(B215:Y215)</f>
        <v>0</v>
      </c>
      <c r="AA215" s="11">
        <f>SUM(B215:O215)</f>
        <v>0</v>
      </c>
      <c r="AB215" s="41"/>
    </row>
    <row r="216" spans="1:28" x14ac:dyDescent="0.15">
      <c r="A216" s="43" t="s">
        <v>5</v>
      </c>
      <c r="B216" s="7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6"/>
      <c r="Z216" s="10">
        <f t="shared" ref="Z216:Z218" si="90">SUM(B216:Y216)</f>
        <v>0</v>
      </c>
      <c r="AA216" s="11">
        <f t="shared" ref="AA216:AA218" si="91">SUM(B216:O216)</f>
        <v>0</v>
      </c>
      <c r="AB216" s="41"/>
    </row>
    <row r="217" spans="1:28" ht="14.25" thickBot="1" x14ac:dyDescent="0.2">
      <c r="A217" s="44" t="s">
        <v>7</v>
      </c>
      <c r="B217" s="4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3"/>
      <c r="Z217" s="12">
        <f t="shared" si="90"/>
        <v>0</v>
      </c>
      <c r="AA217" s="13">
        <f t="shared" si="91"/>
        <v>0</v>
      </c>
      <c r="AB217" s="41"/>
    </row>
    <row r="218" spans="1:28" ht="14.25" thickBot="1" x14ac:dyDescent="0.2">
      <c r="A218" s="45" t="s">
        <v>16</v>
      </c>
      <c r="B218" s="30">
        <f>SUM(B215:B217)</f>
        <v>0</v>
      </c>
      <c r="C218" s="15">
        <f t="shared" ref="C218:Y218" si="92">SUM(C215:C217)</f>
        <v>0</v>
      </c>
      <c r="D218" s="15">
        <f t="shared" si="92"/>
        <v>0</v>
      </c>
      <c r="E218" s="15">
        <f t="shared" si="92"/>
        <v>0</v>
      </c>
      <c r="F218" s="15">
        <f t="shared" si="92"/>
        <v>0</v>
      </c>
      <c r="G218" s="15">
        <f t="shared" si="92"/>
        <v>0</v>
      </c>
      <c r="H218" s="15">
        <f t="shared" si="92"/>
        <v>0</v>
      </c>
      <c r="I218" s="15">
        <f t="shared" si="92"/>
        <v>0</v>
      </c>
      <c r="J218" s="15">
        <f t="shared" si="92"/>
        <v>0</v>
      </c>
      <c r="K218" s="15">
        <f t="shared" si="92"/>
        <v>0</v>
      </c>
      <c r="L218" s="15">
        <f t="shared" si="92"/>
        <v>0</v>
      </c>
      <c r="M218" s="15">
        <f t="shared" si="92"/>
        <v>0</v>
      </c>
      <c r="N218" s="15">
        <f t="shared" si="92"/>
        <v>0</v>
      </c>
      <c r="O218" s="15">
        <f t="shared" si="92"/>
        <v>0</v>
      </c>
      <c r="P218" s="15">
        <f t="shared" si="92"/>
        <v>0</v>
      </c>
      <c r="Q218" s="15">
        <f t="shared" si="92"/>
        <v>0</v>
      </c>
      <c r="R218" s="15">
        <f t="shared" si="92"/>
        <v>0</v>
      </c>
      <c r="S218" s="15">
        <f t="shared" si="92"/>
        <v>0</v>
      </c>
      <c r="T218" s="15">
        <f t="shared" si="92"/>
        <v>0</v>
      </c>
      <c r="U218" s="15">
        <f t="shared" si="92"/>
        <v>0</v>
      </c>
      <c r="V218" s="15">
        <f t="shared" si="92"/>
        <v>0</v>
      </c>
      <c r="W218" s="15">
        <f t="shared" si="92"/>
        <v>0</v>
      </c>
      <c r="X218" s="15">
        <f t="shared" si="92"/>
        <v>0</v>
      </c>
      <c r="Y218" s="16">
        <f t="shared" si="92"/>
        <v>0</v>
      </c>
      <c r="Z218" s="14">
        <f t="shared" si="90"/>
        <v>0</v>
      </c>
      <c r="AA218" s="17">
        <f t="shared" si="91"/>
        <v>0</v>
      </c>
      <c r="AB218" s="41"/>
    </row>
    <row r="219" spans="1:28" ht="41.25" thickBot="1" x14ac:dyDescent="0.2">
      <c r="A219" s="46" t="s">
        <v>32</v>
      </c>
      <c r="B219" s="35">
        <f>INT(B218*$A214/461*100)/100</f>
        <v>0</v>
      </c>
      <c r="C219" s="36">
        <f t="shared" ref="C219:AA219" si="93">INT(C218*$A214/461*100)/100</f>
        <v>0</v>
      </c>
      <c r="D219" s="36">
        <f t="shared" si="93"/>
        <v>0</v>
      </c>
      <c r="E219" s="36">
        <f t="shared" si="93"/>
        <v>0</v>
      </c>
      <c r="F219" s="36">
        <f t="shared" si="93"/>
        <v>0</v>
      </c>
      <c r="G219" s="36">
        <f t="shared" si="93"/>
        <v>0</v>
      </c>
      <c r="H219" s="36">
        <f t="shared" si="93"/>
        <v>0</v>
      </c>
      <c r="I219" s="36">
        <f t="shared" si="93"/>
        <v>0</v>
      </c>
      <c r="J219" s="36">
        <f t="shared" si="93"/>
        <v>0</v>
      </c>
      <c r="K219" s="36">
        <f t="shared" si="93"/>
        <v>0</v>
      </c>
      <c r="L219" s="36">
        <f t="shared" si="93"/>
        <v>0</v>
      </c>
      <c r="M219" s="36">
        <f t="shared" si="93"/>
        <v>0</v>
      </c>
      <c r="N219" s="36">
        <f t="shared" si="93"/>
        <v>0</v>
      </c>
      <c r="O219" s="36">
        <f t="shared" si="93"/>
        <v>0</v>
      </c>
      <c r="P219" s="36">
        <f t="shared" si="93"/>
        <v>0</v>
      </c>
      <c r="Q219" s="36">
        <f t="shared" si="93"/>
        <v>0</v>
      </c>
      <c r="R219" s="36">
        <f t="shared" si="93"/>
        <v>0</v>
      </c>
      <c r="S219" s="36">
        <f t="shared" si="93"/>
        <v>0</v>
      </c>
      <c r="T219" s="36">
        <f t="shared" si="93"/>
        <v>0</v>
      </c>
      <c r="U219" s="36">
        <f t="shared" si="93"/>
        <v>0</v>
      </c>
      <c r="V219" s="36">
        <f t="shared" si="93"/>
        <v>0</v>
      </c>
      <c r="W219" s="36">
        <f t="shared" si="93"/>
        <v>0</v>
      </c>
      <c r="X219" s="36">
        <f t="shared" si="93"/>
        <v>0</v>
      </c>
      <c r="Y219" s="37">
        <f t="shared" si="93"/>
        <v>0</v>
      </c>
      <c r="Z219" s="38">
        <f t="shared" si="93"/>
        <v>0</v>
      </c>
      <c r="AA219" s="39">
        <f t="shared" si="93"/>
        <v>0</v>
      </c>
      <c r="AB219" s="47" t="s">
        <v>17</v>
      </c>
    </row>
    <row r="220" spans="1:28" x14ac:dyDescent="0.15">
      <c r="A220" s="48" t="s">
        <v>13</v>
      </c>
      <c r="B220" s="31"/>
      <c r="C220" s="22"/>
      <c r="D220" s="22"/>
      <c r="E220" s="22"/>
      <c r="F220" s="22"/>
      <c r="G220" s="22"/>
      <c r="H220" s="22"/>
      <c r="I220" s="22"/>
      <c r="J220" s="22"/>
      <c r="K220" s="22"/>
      <c r="L220" s="22"/>
      <c r="M220" s="22"/>
      <c r="N220" s="22"/>
      <c r="O220" s="22"/>
      <c r="P220" s="22"/>
      <c r="Q220" s="22"/>
      <c r="R220" s="22"/>
      <c r="S220" s="22"/>
      <c r="T220" s="22"/>
      <c r="U220" s="22"/>
      <c r="V220" s="22"/>
      <c r="W220" s="22"/>
      <c r="X220" s="22"/>
      <c r="Y220" s="23"/>
      <c r="Z220" s="24">
        <f>SUM(B220:Y220)</f>
        <v>0</v>
      </c>
      <c r="AA220" s="25">
        <f>SUM(B220:O220)</f>
        <v>0</v>
      </c>
      <c r="AB220" s="41"/>
    </row>
    <row r="221" spans="1:28" ht="14.25" thickBot="1" x14ac:dyDescent="0.2">
      <c r="A221" s="49" t="s">
        <v>14</v>
      </c>
      <c r="B221" s="32"/>
      <c r="C221" s="18"/>
      <c r="D221" s="18"/>
      <c r="E221" s="18"/>
      <c r="F221" s="18"/>
      <c r="G221" s="18"/>
      <c r="H221" s="18"/>
      <c r="I221" s="18"/>
      <c r="J221" s="18"/>
      <c r="K221" s="18"/>
      <c r="L221" s="18"/>
      <c r="M221" s="18"/>
      <c r="N221" s="18"/>
      <c r="O221" s="18"/>
      <c r="P221" s="18"/>
      <c r="Q221" s="18"/>
      <c r="R221" s="18"/>
      <c r="S221" s="18"/>
      <c r="T221" s="18"/>
      <c r="U221" s="18"/>
      <c r="V221" s="18"/>
      <c r="W221" s="18"/>
      <c r="X221" s="18"/>
      <c r="Y221" s="19"/>
      <c r="Z221" s="20">
        <f>SUM(B221:Y221)</f>
        <v>0</v>
      </c>
      <c r="AA221" s="21">
        <f>SUM(B221:O221)</f>
        <v>0</v>
      </c>
      <c r="AB221" s="41"/>
    </row>
    <row r="222" spans="1:28" x14ac:dyDescent="0.15">
      <c r="A222" s="50" t="s">
        <v>15</v>
      </c>
      <c r="B222" s="33">
        <f>SUM(B220:B221)</f>
        <v>0</v>
      </c>
      <c r="C222" s="27">
        <f t="shared" ref="C222:AA222" si="94">SUM(C220:C221)</f>
        <v>0</v>
      </c>
      <c r="D222" s="27">
        <f t="shared" si="94"/>
        <v>0</v>
      </c>
      <c r="E222" s="27">
        <f t="shared" si="94"/>
        <v>0</v>
      </c>
      <c r="F222" s="27">
        <f t="shared" si="94"/>
        <v>0</v>
      </c>
      <c r="G222" s="27">
        <f t="shared" si="94"/>
        <v>0</v>
      </c>
      <c r="H222" s="27">
        <f t="shared" si="94"/>
        <v>0</v>
      </c>
      <c r="I222" s="27">
        <f t="shared" si="94"/>
        <v>0</v>
      </c>
      <c r="J222" s="27">
        <f t="shared" si="94"/>
        <v>0</v>
      </c>
      <c r="K222" s="27">
        <f t="shared" si="94"/>
        <v>0</v>
      </c>
      <c r="L222" s="27">
        <f t="shared" si="94"/>
        <v>0</v>
      </c>
      <c r="M222" s="27">
        <f t="shared" si="94"/>
        <v>0</v>
      </c>
      <c r="N222" s="27">
        <f t="shared" si="94"/>
        <v>0</v>
      </c>
      <c r="O222" s="27">
        <f t="shared" si="94"/>
        <v>0</v>
      </c>
      <c r="P222" s="27">
        <f t="shared" si="94"/>
        <v>0</v>
      </c>
      <c r="Q222" s="27">
        <f t="shared" si="94"/>
        <v>0</v>
      </c>
      <c r="R222" s="27">
        <f t="shared" si="94"/>
        <v>0</v>
      </c>
      <c r="S222" s="27">
        <f t="shared" si="94"/>
        <v>0</v>
      </c>
      <c r="T222" s="27">
        <f t="shared" si="94"/>
        <v>0</v>
      </c>
      <c r="U222" s="27">
        <f t="shared" si="94"/>
        <v>0</v>
      </c>
      <c r="V222" s="27">
        <f t="shared" si="94"/>
        <v>0</v>
      </c>
      <c r="W222" s="27">
        <f t="shared" si="94"/>
        <v>0</v>
      </c>
      <c r="X222" s="27">
        <f t="shared" si="94"/>
        <v>0</v>
      </c>
      <c r="Y222" s="28">
        <f t="shared" si="94"/>
        <v>0</v>
      </c>
      <c r="Z222" s="26">
        <f t="shared" si="94"/>
        <v>0</v>
      </c>
      <c r="AA222" s="29">
        <f t="shared" si="94"/>
        <v>0</v>
      </c>
      <c r="AB222" s="41"/>
    </row>
    <row r="223" spans="1:28" ht="14.25" thickBot="1" x14ac:dyDescent="0.2">
      <c r="A223" s="58" t="s">
        <v>18</v>
      </c>
      <c r="B223" s="59" t="str">
        <f>IF(B218=0,"0",INT(B222/B218*100)/100)</f>
        <v>0</v>
      </c>
      <c r="C223" s="60" t="str">
        <f t="shared" ref="C223:AA223" si="95">IF(C218=0,"0",INT(C222/C218*100)/100)</f>
        <v>0</v>
      </c>
      <c r="D223" s="60" t="str">
        <f t="shared" si="95"/>
        <v>0</v>
      </c>
      <c r="E223" s="60" t="str">
        <f t="shared" si="95"/>
        <v>0</v>
      </c>
      <c r="F223" s="60" t="str">
        <f t="shared" si="95"/>
        <v>0</v>
      </c>
      <c r="G223" s="60" t="str">
        <f t="shared" si="95"/>
        <v>0</v>
      </c>
      <c r="H223" s="60" t="str">
        <f t="shared" si="95"/>
        <v>0</v>
      </c>
      <c r="I223" s="60" t="str">
        <f t="shared" si="95"/>
        <v>0</v>
      </c>
      <c r="J223" s="60" t="str">
        <f t="shared" si="95"/>
        <v>0</v>
      </c>
      <c r="K223" s="60" t="str">
        <f t="shared" si="95"/>
        <v>0</v>
      </c>
      <c r="L223" s="60" t="str">
        <f t="shared" si="95"/>
        <v>0</v>
      </c>
      <c r="M223" s="60" t="str">
        <f t="shared" si="95"/>
        <v>0</v>
      </c>
      <c r="N223" s="60" t="str">
        <f t="shared" si="95"/>
        <v>0</v>
      </c>
      <c r="O223" s="60" t="str">
        <f t="shared" si="95"/>
        <v>0</v>
      </c>
      <c r="P223" s="60" t="str">
        <f t="shared" si="95"/>
        <v>0</v>
      </c>
      <c r="Q223" s="60" t="str">
        <f t="shared" si="95"/>
        <v>0</v>
      </c>
      <c r="R223" s="60" t="str">
        <f t="shared" si="95"/>
        <v>0</v>
      </c>
      <c r="S223" s="60" t="str">
        <f t="shared" si="95"/>
        <v>0</v>
      </c>
      <c r="T223" s="60" t="str">
        <f t="shared" si="95"/>
        <v>0</v>
      </c>
      <c r="U223" s="60" t="str">
        <f t="shared" si="95"/>
        <v>0</v>
      </c>
      <c r="V223" s="60" t="str">
        <f t="shared" si="95"/>
        <v>0</v>
      </c>
      <c r="W223" s="60" t="str">
        <f t="shared" si="95"/>
        <v>0</v>
      </c>
      <c r="X223" s="60" t="str">
        <f t="shared" si="95"/>
        <v>0</v>
      </c>
      <c r="Y223" s="61" t="str">
        <f t="shared" si="95"/>
        <v>0</v>
      </c>
      <c r="Z223" s="62" t="str">
        <f t="shared" si="95"/>
        <v>0</v>
      </c>
      <c r="AA223" s="63" t="str">
        <f t="shared" si="95"/>
        <v>0</v>
      </c>
      <c r="AB223" s="41"/>
    </row>
    <row r="224" spans="1:28" ht="14.25" thickBot="1" x14ac:dyDescent="0.2">
      <c r="A224" s="64" t="s">
        <v>20</v>
      </c>
      <c r="B224" s="65"/>
      <c r="C224" s="65"/>
      <c r="D224" s="65"/>
      <c r="E224" s="65"/>
      <c r="F224" s="65"/>
      <c r="G224" s="65"/>
      <c r="H224" s="65"/>
      <c r="I224" s="65"/>
      <c r="J224" s="65"/>
      <c r="K224" s="65"/>
      <c r="L224" s="65"/>
      <c r="M224" s="65"/>
      <c r="N224" s="65"/>
      <c r="O224" s="65"/>
      <c r="P224" s="65"/>
      <c r="Q224" s="65"/>
      <c r="R224" s="65"/>
      <c r="S224" s="65"/>
      <c r="T224" s="65"/>
      <c r="U224" s="65"/>
      <c r="V224" s="65"/>
      <c r="W224" s="65"/>
      <c r="X224" s="65"/>
      <c r="Y224" s="65"/>
      <c r="Z224" s="65"/>
      <c r="AA224" s="65"/>
      <c r="AB224" s="66"/>
    </row>
    <row r="225" spans="1:28" ht="14.25" thickTop="1" x14ac:dyDescent="0.15">
      <c r="A225" s="67" t="s">
        <v>9</v>
      </c>
      <c r="B225" s="231" t="s">
        <v>1</v>
      </c>
      <c r="C225" s="221"/>
      <c r="D225" s="222"/>
      <c r="E225" s="220" t="s">
        <v>2</v>
      </c>
      <c r="F225" s="221"/>
      <c r="G225" s="222"/>
      <c r="H225" s="220" t="s">
        <v>3</v>
      </c>
      <c r="I225" s="221"/>
      <c r="J225" s="222"/>
      <c r="K225" s="220" t="s">
        <v>12</v>
      </c>
      <c r="L225" s="221"/>
      <c r="M225" s="222"/>
      <c r="N225" s="229" t="s">
        <v>19</v>
      </c>
      <c r="O225" s="221"/>
      <c r="P225" s="221"/>
      <c r="Q225" s="221"/>
      <c r="R225" s="221"/>
      <c r="S225" s="221"/>
      <c r="T225" s="221"/>
      <c r="U225" s="221"/>
      <c r="V225" s="221"/>
      <c r="W225" s="221"/>
      <c r="X225" s="221"/>
      <c r="Y225" s="221"/>
      <c r="Z225" s="221"/>
      <c r="AA225" s="221"/>
      <c r="AB225" s="230"/>
    </row>
    <row r="226" spans="1:28" ht="14.25" thickBot="1" x14ac:dyDescent="0.2">
      <c r="A226" s="70">
        <f>A212+1</f>
        <v>1017</v>
      </c>
      <c r="B226" s="224"/>
      <c r="C226" s="224"/>
      <c r="D226" s="225"/>
      <c r="E226" s="223"/>
      <c r="F226" s="224"/>
      <c r="G226" s="225"/>
      <c r="H226" s="223"/>
      <c r="I226" s="224"/>
      <c r="J226" s="225"/>
      <c r="K226" s="223"/>
      <c r="L226" s="224"/>
      <c r="M226" s="225"/>
      <c r="N226" s="226"/>
      <c r="O226" s="227"/>
      <c r="P226" s="227"/>
      <c r="Q226" s="227"/>
      <c r="R226" s="227"/>
      <c r="S226" s="227"/>
      <c r="T226" s="227"/>
      <c r="U226" s="227"/>
      <c r="V226" s="227"/>
      <c r="W226" s="227"/>
      <c r="X226" s="227"/>
      <c r="Y226" s="227"/>
      <c r="Z226" s="227"/>
      <c r="AA226" s="227"/>
      <c r="AB226" s="228"/>
    </row>
    <row r="227" spans="1:28" ht="14.25" thickBot="1" x14ac:dyDescent="0.2">
      <c r="A227" s="34" t="s">
        <v>8</v>
      </c>
      <c r="B227" s="55" t="s">
        <v>4</v>
      </c>
      <c r="C227" s="56"/>
      <c r="D227" s="56"/>
      <c r="E227" s="56"/>
      <c r="F227" s="56"/>
      <c r="G227" s="56"/>
      <c r="H227" s="56"/>
      <c r="I227" s="56"/>
      <c r="J227" s="56"/>
      <c r="K227" s="56"/>
      <c r="L227" s="56"/>
      <c r="M227" s="56"/>
      <c r="N227" s="56"/>
      <c r="O227" s="56"/>
      <c r="P227" s="56"/>
      <c r="Q227" s="56"/>
      <c r="R227" s="56"/>
      <c r="S227" s="56"/>
      <c r="T227" s="56"/>
      <c r="U227" s="56"/>
      <c r="V227" s="56"/>
      <c r="W227" s="56"/>
      <c r="X227" s="56"/>
      <c r="Y227" s="57"/>
      <c r="Z227" s="40"/>
      <c r="AA227" s="40"/>
      <c r="AB227" s="41"/>
    </row>
    <row r="228" spans="1:28" ht="14.25" thickBot="1" x14ac:dyDescent="0.2">
      <c r="A228" s="69"/>
      <c r="B228" s="51">
        <v>0.29166666666666669</v>
      </c>
      <c r="C228" s="52">
        <v>0.33333333333333298</v>
      </c>
      <c r="D228" s="52">
        <v>0.375</v>
      </c>
      <c r="E228" s="52">
        <v>0.41666666666666702</v>
      </c>
      <c r="F228" s="52">
        <v>0.45833333333333298</v>
      </c>
      <c r="G228" s="52">
        <v>0.5</v>
      </c>
      <c r="H228" s="52">
        <v>0.54166666666666696</v>
      </c>
      <c r="I228" s="52">
        <v>0.58333333333333304</v>
      </c>
      <c r="J228" s="52">
        <v>0.625</v>
      </c>
      <c r="K228" s="52">
        <v>0.66666666666666696</v>
      </c>
      <c r="L228" s="52">
        <v>0.70833333333333004</v>
      </c>
      <c r="M228" s="52">
        <v>0.749999999999996</v>
      </c>
      <c r="N228" s="53">
        <v>0.79166666666666297</v>
      </c>
      <c r="O228" s="53">
        <v>0.83333333333333004</v>
      </c>
      <c r="P228" s="53">
        <v>0.874999999999996</v>
      </c>
      <c r="Q228" s="53">
        <v>0.91666666666666297</v>
      </c>
      <c r="R228" s="53">
        <v>0.95833333333333004</v>
      </c>
      <c r="S228" s="53">
        <v>0.999999999999997</v>
      </c>
      <c r="T228" s="53">
        <v>1.0416666666666601</v>
      </c>
      <c r="U228" s="53">
        <v>1.0833333333333299</v>
      </c>
      <c r="V228" s="53">
        <v>1.125</v>
      </c>
      <c r="W228" s="53">
        <v>1.1666666666666601</v>
      </c>
      <c r="X228" s="53">
        <v>1.2083333333333299</v>
      </c>
      <c r="Y228" s="54">
        <v>1.25</v>
      </c>
      <c r="Z228" s="8" t="s">
        <v>11</v>
      </c>
      <c r="AA228" s="9" t="s">
        <v>10</v>
      </c>
      <c r="AB228" s="42"/>
    </row>
    <row r="229" spans="1:28" x14ac:dyDescent="0.15">
      <c r="A229" s="68" t="s">
        <v>6</v>
      </c>
      <c r="B229" s="7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6"/>
      <c r="Z229" s="10">
        <f>SUM(B229:Y229)</f>
        <v>0</v>
      </c>
      <c r="AA229" s="11">
        <f>SUM(B229:O229)</f>
        <v>0</v>
      </c>
      <c r="AB229" s="41"/>
    </row>
    <row r="230" spans="1:28" x14ac:dyDescent="0.15">
      <c r="A230" s="43" t="s">
        <v>5</v>
      </c>
      <c r="B230" s="7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6"/>
      <c r="Z230" s="10">
        <f t="shared" ref="Z230:Z232" si="96">SUM(B230:Y230)</f>
        <v>0</v>
      </c>
      <c r="AA230" s="11">
        <f t="shared" ref="AA230:AA232" si="97">SUM(B230:O230)</f>
        <v>0</v>
      </c>
      <c r="AB230" s="41"/>
    </row>
    <row r="231" spans="1:28" ht="14.25" thickBot="1" x14ac:dyDescent="0.2">
      <c r="A231" s="44" t="s">
        <v>7</v>
      </c>
      <c r="B231" s="4"/>
      <c r="C231" s="2"/>
      <c r="D231" s="2"/>
      <c r="E231" s="2"/>
      <c r="F231" s="2"/>
      <c r="G231" s="2"/>
      <c r="H231" s="2"/>
      <c r="I231" s="2"/>
      <c r="J231" s="2"/>
      <c r="K231" s="2"/>
      <c r="L231" s="2"/>
      <c r="M231" s="2"/>
      <c r="N231" s="2"/>
      <c r="O231" s="2"/>
      <c r="P231" s="2"/>
      <c r="Q231" s="2"/>
      <c r="R231" s="2"/>
      <c r="S231" s="2"/>
      <c r="T231" s="2"/>
      <c r="U231" s="2"/>
      <c r="V231" s="2"/>
      <c r="W231" s="2"/>
      <c r="X231" s="2"/>
      <c r="Y231" s="3"/>
      <c r="Z231" s="12">
        <f t="shared" si="96"/>
        <v>0</v>
      </c>
      <c r="AA231" s="13">
        <f t="shared" si="97"/>
        <v>0</v>
      </c>
      <c r="AB231" s="41"/>
    </row>
    <row r="232" spans="1:28" ht="14.25" thickBot="1" x14ac:dyDescent="0.2">
      <c r="A232" s="45" t="s">
        <v>16</v>
      </c>
      <c r="B232" s="30">
        <f>SUM(B229:B231)</f>
        <v>0</v>
      </c>
      <c r="C232" s="15">
        <f t="shared" ref="C232:Y232" si="98">SUM(C229:C231)</f>
        <v>0</v>
      </c>
      <c r="D232" s="15">
        <f t="shared" si="98"/>
        <v>0</v>
      </c>
      <c r="E232" s="15">
        <f t="shared" si="98"/>
        <v>0</v>
      </c>
      <c r="F232" s="15">
        <f t="shared" si="98"/>
        <v>0</v>
      </c>
      <c r="G232" s="15">
        <f t="shared" si="98"/>
        <v>0</v>
      </c>
      <c r="H232" s="15">
        <f t="shared" si="98"/>
        <v>0</v>
      </c>
      <c r="I232" s="15">
        <f t="shared" si="98"/>
        <v>0</v>
      </c>
      <c r="J232" s="15">
        <f t="shared" si="98"/>
        <v>0</v>
      </c>
      <c r="K232" s="15">
        <f t="shared" si="98"/>
        <v>0</v>
      </c>
      <c r="L232" s="15">
        <f t="shared" si="98"/>
        <v>0</v>
      </c>
      <c r="M232" s="15">
        <f t="shared" si="98"/>
        <v>0</v>
      </c>
      <c r="N232" s="15">
        <f t="shared" si="98"/>
        <v>0</v>
      </c>
      <c r="O232" s="15">
        <f t="shared" si="98"/>
        <v>0</v>
      </c>
      <c r="P232" s="15">
        <f t="shared" si="98"/>
        <v>0</v>
      </c>
      <c r="Q232" s="15">
        <f t="shared" si="98"/>
        <v>0</v>
      </c>
      <c r="R232" s="15">
        <f t="shared" si="98"/>
        <v>0</v>
      </c>
      <c r="S232" s="15">
        <f t="shared" si="98"/>
        <v>0</v>
      </c>
      <c r="T232" s="15">
        <f t="shared" si="98"/>
        <v>0</v>
      </c>
      <c r="U232" s="15">
        <f t="shared" si="98"/>
        <v>0</v>
      </c>
      <c r="V232" s="15">
        <f t="shared" si="98"/>
        <v>0</v>
      </c>
      <c r="W232" s="15">
        <f t="shared" si="98"/>
        <v>0</v>
      </c>
      <c r="X232" s="15">
        <f t="shared" si="98"/>
        <v>0</v>
      </c>
      <c r="Y232" s="16">
        <f t="shared" si="98"/>
        <v>0</v>
      </c>
      <c r="Z232" s="14">
        <f t="shared" si="96"/>
        <v>0</v>
      </c>
      <c r="AA232" s="17">
        <f t="shared" si="97"/>
        <v>0</v>
      </c>
      <c r="AB232" s="41"/>
    </row>
    <row r="233" spans="1:28" ht="41.25" thickBot="1" x14ac:dyDescent="0.2">
      <c r="A233" s="46" t="s">
        <v>32</v>
      </c>
      <c r="B233" s="35">
        <f>INT(B232*$A228/461*100)/100</f>
        <v>0</v>
      </c>
      <c r="C233" s="36">
        <f t="shared" ref="C233:AA233" si="99">INT(C232*$A228/461*100)/100</f>
        <v>0</v>
      </c>
      <c r="D233" s="36">
        <f t="shared" si="99"/>
        <v>0</v>
      </c>
      <c r="E233" s="36">
        <f t="shared" si="99"/>
        <v>0</v>
      </c>
      <c r="F233" s="36">
        <f t="shared" si="99"/>
        <v>0</v>
      </c>
      <c r="G233" s="36">
        <f t="shared" si="99"/>
        <v>0</v>
      </c>
      <c r="H233" s="36">
        <f t="shared" si="99"/>
        <v>0</v>
      </c>
      <c r="I233" s="36">
        <f t="shared" si="99"/>
        <v>0</v>
      </c>
      <c r="J233" s="36">
        <f t="shared" si="99"/>
        <v>0</v>
      </c>
      <c r="K233" s="36">
        <f t="shared" si="99"/>
        <v>0</v>
      </c>
      <c r="L233" s="36">
        <f t="shared" si="99"/>
        <v>0</v>
      </c>
      <c r="M233" s="36">
        <f t="shared" si="99"/>
        <v>0</v>
      </c>
      <c r="N233" s="36">
        <f t="shared" si="99"/>
        <v>0</v>
      </c>
      <c r="O233" s="36">
        <f t="shared" si="99"/>
        <v>0</v>
      </c>
      <c r="P233" s="36">
        <f t="shared" si="99"/>
        <v>0</v>
      </c>
      <c r="Q233" s="36">
        <f t="shared" si="99"/>
        <v>0</v>
      </c>
      <c r="R233" s="36">
        <f t="shared" si="99"/>
        <v>0</v>
      </c>
      <c r="S233" s="36">
        <f t="shared" si="99"/>
        <v>0</v>
      </c>
      <c r="T233" s="36">
        <f t="shared" si="99"/>
        <v>0</v>
      </c>
      <c r="U233" s="36">
        <f t="shared" si="99"/>
        <v>0</v>
      </c>
      <c r="V233" s="36">
        <f t="shared" si="99"/>
        <v>0</v>
      </c>
      <c r="W233" s="36">
        <f t="shared" si="99"/>
        <v>0</v>
      </c>
      <c r="X233" s="36">
        <f t="shared" si="99"/>
        <v>0</v>
      </c>
      <c r="Y233" s="37">
        <f t="shared" si="99"/>
        <v>0</v>
      </c>
      <c r="Z233" s="38">
        <f t="shared" si="99"/>
        <v>0</v>
      </c>
      <c r="AA233" s="39">
        <f t="shared" si="99"/>
        <v>0</v>
      </c>
      <c r="AB233" s="47" t="s">
        <v>17</v>
      </c>
    </row>
    <row r="234" spans="1:28" x14ac:dyDescent="0.15">
      <c r="A234" s="48" t="s">
        <v>13</v>
      </c>
      <c r="B234" s="31"/>
      <c r="C234" s="22"/>
      <c r="D234" s="22"/>
      <c r="E234" s="22"/>
      <c r="F234" s="22"/>
      <c r="G234" s="22"/>
      <c r="H234" s="22"/>
      <c r="I234" s="22"/>
      <c r="J234" s="22"/>
      <c r="K234" s="22"/>
      <c r="L234" s="22"/>
      <c r="M234" s="22"/>
      <c r="N234" s="22"/>
      <c r="O234" s="22"/>
      <c r="P234" s="22"/>
      <c r="Q234" s="22"/>
      <c r="R234" s="22"/>
      <c r="S234" s="22"/>
      <c r="T234" s="22"/>
      <c r="U234" s="22"/>
      <c r="V234" s="22"/>
      <c r="W234" s="22"/>
      <c r="X234" s="22"/>
      <c r="Y234" s="23"/>
      <c r="Z234" s="24">
        <f>SUM(B234:Y234)</f>
        <v>0</v>
      </c>
      <c r="AA234" s="25">
        <f>SUM(B234:O234)</f>
        <v>0</v>
      </c>
      <c r="AB234" s="41"/>
    </row>
    <row r="235" spans="1:28" ht="14.25" thickBot="1" x14ac:dyDescent="0.2">
      <c r="A235" s="49" t="s">
        <v>14</v>
      </c>
      <c r="B235" s="32"/>
      <c r="C235" s="18"/>
      <c r="D235" s="18"/>
      <c r="E235" s="18"/>
      <c r="F235" s="18"/>
      <c r="G235" s="18"/>
      <c r="H235" s="18"/>
      <c r="I235" s="18"/>
      <c r="J235" s="18"/>
      <c r="K235" s="18"/>
      <c r="L235" s="18"/>
      <c r="M235" s="18"/>
      <c r="N235" s="18"/>
      <c r="O235" s="18"/>
      <c r="P235" s="18"/>
      <c r="Q235" s="18"/>
      <c r="R235" s="18"/>
      <c r="S235" s="18"/>
      <c r="T235" s="18"/>
      <c r="U235" s="18"/>
      <c r="V235" s="18"/>
      <c r="W235" s="18"/>
      <c r="X235" s="18"/>
      <c r="Y235" s="19"/>
      <c r="Z235" s="20">
        <f>SUM(B235:Y235)</f>
        <v>0</v>
      </c>
      <c r="AA235" s="21">
        <f>SUM(B235:O235)</f>
        <v>0</v>
      </c>
      <c r="AB235" s="41"/>
    </row>
    <row r="236" spans="1:28" x14ac:dyDescent="0.15">
      <c r="A236" s="50" t="s">
        <v>15</v>
      </c>
      <c r="B236" s="33">
        <f>SUM(B234:B235)</f>
        <v>0</v>
      </c>
      <c r="C236" s="27">
        <f t="shared" ref="C236:AA236" si="100">SUM(C234:C235)</f>
        <v>0</v>
      </c>
      <c r="D236" s="27">
        <f t="shared" si="100"/>
        <v>0</v>
      </c>
      <c r="E236" s="27">
        <f t="shared" si="100"/>
        <v>0</v>
      </c>
      <c r="F236" s="27">
        <f t="shared" si="100"/>
        <v>0</v>
      </c>
      <c r="G236" s="27">
        <f t="shared" si="100"/>
        <v>0</v>
      </c>
      <c r="H236" s="27">
        <f t="shared" si="100"/>
        <v>0</v>
      </c>
      <c r="I236" s="27">
        <f t="shared" si="100"/>
        <v>0</v>
      </c>
      <c r="J236" s="27">
        <f t="shared" si="100"/>
        <v>0</v>
      </c>
      <c r="K236" s="27">
        <f t="shared" si="100"/>
        <v>0</v>
      </c>
      <c r="L236" s="27">
        <f t="shared" si="100"/>
        <v>0</v>
      </c>
      <c r="M236" s="27">
        <f t="shared" si="100"/>
        <v>0</v>
      </c>
      <c r="N236" s="27">
        <f t="shared" si="100"/>
        <v>0</v>
      </c>
      <c r="O236" s="27">
        <f t="shared" si="100"/>
        <v>0</v>
      </c>
      <c r="P236" s="27">
        <f t="shared" si="100"/>
        <v>0</v>
      </c>
      <c r="Q236" s="27">
        <f t="shared" si="100"/>
        <v>0</v>
      </c>
      <c r="R236" s="27">
        <f t="shared" si="100"/>
        <v>0</v>
      </c>
      <c r="S236" s="27">
        <f t="shared" si="100"/>
        <v>0</v>
      </c>
      <c r="T236" s="27">
        <f t="shared" si="100"/>
        <v>0</v>
      </c>
      <c r="U236" s="27">
        <f t="shared" si="100"/>
        <v>0</v>
      </c>
      <c r="V236" s="27">
        <f t="shared" si="100"/>
        <v>0</v>
      </c>
      <c r="W236" s="27">
        <f t="shared" si="100"/>
        <v>0</v>
      </c>
      <c r="X236" s="27">
        <f t="shared" si="100"/>
        <v>0</v>
      </c>
      <c r="Y236" s="28">
        <f t="shared" si="100"/>
        <v>0</v>
      </c>
      <c r="Z236" s="26">
        <f t="shared" si="100"/>
        <v>0</v>
      </c>
      <c r="AA236" s="29">
        <f t="shared" si="100"/>
        <v>0</v>
      </c>
      <c r="AB236" s="41"/>
    </row>
    <row r="237" spans="1:28" ht="14.25" thickBot="1" x14ac:dyDescent="0.2">
      <c r="A237" s="58" t="s">
        <v>18</v>
      </c>
      <c r="B237" s="59" t="str">
        <f>IF(B232=0,"0",INT(B236/B232*100)/100)</f>
        <v>0</v>
      </c>
      <c r="C237" s="60" t="str">
        <f t="shared" ref="C237:AA237" si="101">IF(C232=0,"0",INT(C236/C232*100)/100)</f>
        <v>0</v>
      </c>
      <c r="D237" s="60" t="str">
        <f t="shared" si="101"/>
        <v>0</v>
      </c>
      <c r="E237" s="60" t="str">
        <f t="shared" si="101"/>
        <v>0</v>
      </c>
      <c r="F237" s="60" t="str">
        <f t="shared" si="101"/>
        <v>0</v>
      </c>
      <c r="G237" s="60" t="str">
        <f t="shared" si="101"/>
        <v>0</v>
      </c>
      <c r="H237" s="60" t="str">
        <f t="shared" si="101"/>
        <v>0</v>
      </c>
      <c r="I237" s="60" t="str">
        <f t="shared" si="101"/>
        <v>0</v>
      </c>
      <c r="J237" s="60" t="str">
        <f t="shared" si="101"/>
        <v>0</v>
      </c>
      <c r="K237" s="60" t="str">
        <f t="shared" si="101"/>
        <v>0</v>
      </c>
      <c r="L237" s="60" t="str">
        <f t="shared" si="101"/>
        <v>0</v>
      </c>
      <c r="M237" s="60" t="str">
        <f t="shared" si="101"/>
        <v>0</v>
      </c>
      <c r="N237" s="60" t="str">
        <f t="shared" si="101"/>
        <v>0</v>
      </c>
      <c r="O237" s="60" t="str">
        <f t="shared" si="101"/>
        <v>0</v>
      </c>
      <c r="P237" s="60" t="str">
        <f t="shared" si="101"/>
        <v>0</v>
      </c>
      <c r="Q237" s="60" t="str">
        <f t="shared" si="101"/>
        <v>0</v>
      </c>
      <c r="R237" s="60" t="str">
        <f t="shared" si="101"/>
        <v>0</v>
      </c>
      <c r="S237" s="60" t="str">
        <f t="shared" si="101"/>
        <v>0</v>
      </c>
      <c r="T237" s="60" t="str">
        <f t="shared" si="101"/>
        <v>0</v>
      </c>
      <c r="U237" s="60" t="str">
        <f t="shared" si="101"/>
        <v>0</v>
      </c>
      <c r="V237" s="60" t="str">
        <f t="shared" si="101"/>
        <v>0</v>
      </c>
      <c r="W237" s="60" t="str">
        <f t="shared" si="101"/>
        <v>0</v>
      </c>
      <c r="X237" s="60" t="str">
        <f t="shared" si="101"/>
        <v>0</v>
      </c>
      <c r="Y237" s="61" t="str">
        <f t="shared" si="101"/>
        <v>0</v>
      </c>
      <c r="Z237" s="62" t="str">
        <f t="shared" si="101"/>
        <v>0</v>
      </c>
      <c r="AA237" s="63" t="str">
        <f t="shared" si="101"/>
        <v>0</v>
      </c>
      <c r="AB237" s="41"/>
    </row>
    <row r="238" spans="1:28" ht="14.25" thickBot="1" x14ac:dyDescent="0.2">
      <c r="A238" s="64" t="s">
        <v>20</v>
      </c>
      <c r="B238" s="65"/>
      <c r="C238" s="65"/>
      <c r="D238" s="65"/>
      <c r="E238" s="65"/>
      <c r="F238" s="65"/>
      <c r="G238" s="65"/>
      <c r="H238" s="65"/>
      <c r="I238" s="65"/>
      <c r="J238" s="65"/>
      <c r="K238" s="65"/>
      <c r="L238" s="65"/>
      <c r="M238" s="65"/>
      <c r="N238" s="65"/>
      <c r="O238" s="65"/>
      <c r="P238" s="65"/>
      <c r="Q238" s="65"/>
      <c r="R238" s="65"/>
      <c r="S238" s="65"/>
      <c r="T238" s="65"/>
      <c r="U238" s="65"/>
      <c r="V238" s="65"/>
      <c r="W238" s="65"/>
      <c r="X238" s="65"/>
      <c r="Y238" s="65"/>
      <c r="Z238" s="65"/>
      <c r="AA238" s="65"/>
      <c r="AB238" s="66"/>
    </row>
    <row r="239" spans="1:28" ht="14.25" thickTop="1" x14ac:dyDescent="0.15">
      <c r="A239" s="67" t="s">
        <v>9</v>
      </c>
      <c r="B239" s="231" t="s">
        <v>1</v>
      </c>
      <c r="C239" s="221"/>
      <c r="D239" s="222"/>
      <c r="E239" s="220" t="s">
        <v>2</v>
      </c>
      <c r="F239" s="221"/>
      <c r="G239" s="222"/>
      <c r="H239" s="220" t="s">
        <v>3</v>
      </c>
      <c r="I239" s="221"/>
      <c r="J239" s="222"/>
      <c r="K239" s="220" t="s">
        <v>12</v>
      </c>
      <c r="L239" s="221"/>
      <c r="M239" s="222"/>
      <c r="N239" s="229" t="s">
        <v>19</v>
      </c>
      <c r="O239" s="221"/>
      <c r="P239" s="221"/>
      <c r="Q239" s="221"/>
      <c r="R239" s="221"/>
      <c r="S239" s="221"/>
      <c r="T239" s="221"/>
      <c r="U239" s="221"/>
      <c r="V239" s="221"/>
      <c r="W239" s="221"/>
      <c r="X239" s="221"/>
      <c r="Y239" s="221"/>
      <c r="Z239" s="221"/>
      <c r="AA239" s="221"/>
      <c r="AB239" s="230"/>
    </row>
    <row r="240" spans="1:28" ht="14.25" thickBot="1" x14ac:dyDescent="0.2">
      <c r="A240" s="70">
        <f>A226+1</f>
        <v>1018</v>
      </c>
      <c r="B240" s="224"/>
      <c r="C240" s="224"/>
      <c r="D240" s="225"/>
      <c r="E240" s="223"/>
      <c r="F240" s="224"/>
      <c r="G240" s="225"/>
      <c r="H240" s="223"/>
      <c r="I240" s="224"/>
      <c r="J240" s="225"/>
      <c r="K240" s="223"/>
      <c r="L240" s="224"/>
      <c r="M240" s="225"/>
      <c r="N240" s="226"/>
      <c r="O240" s="227"/>
      <c r="P240" s="227"/>
      <c r="Q240" s="227"/>
      <c r="R240" s="227"/>
      <c r="S240" s="227"/>
      <c r="T240" s="227"/>
      <c r="U240" s="227"/>
      <c r="V240" s="227"/>
      <c r="W240" s="227"/>
      <c r="X240" s="227"/>
      <c r="Y240" s="227"/>
      <c r="Z240" s="227"/>
      <c r="AA240" s="227"/>
      <c r="AB240" s="228"/>
    </row>
    <row r="241" spans="1:28" ht="14.25" thickBot="1" x14ac:dyDescent="0.2">
      <c r="A241" s="34" t="s">
        <v>8</v>
      </c>
      <c r="B241" s="55" t="s">
        <v>4</v>
      </c>
      <c r="C241" s="56"/>
      <c r="D241" s="56"/>
      <c r="E241" s="56"/>
      <c r="F241" s="56"/>
      <c r="G241" s="56"/>
      <c r="H241" s="56"/>
      <c r="I241" s="56"/>
      <c r="J241" s="56"/>
      <c r="K241" s="56"/>
      <c r="L241" s="56"/>
      <c r="M241" s="56"/>
      <c r="N241" s="56"/>
      <c r="O241" s="56"/>
      <c r="P241" s="56"/>
      <c r="Q241" s="56"/>
      <c r="R241" s="56"/>
      <c r="S241" s="56"/>
      <c r="T241" s="56"/>
      <c r="U241" s="56"/>
      <c r="V241" s="56"/>
      <c r="W241" s="56"/>
      <c r="X241" s="56"/>
      <c r="Y241" s="57"/>
      <c r="Z241" s="40"/>
      <c r="AA241" s="40"/>
      <c r="AB241" s="41"/>
    </row>
    <row r="242" spans="1:28" ht="14.25" thickBot="1" x14ac:dyDescent="0.2">
      <c r="A242" s="69"/>
      <c r="B242" s="51">
        <v>0.29166666666666669</v>
      </c>
      <c r="C242" s="52">
        <v>0.33333333333333298</v>
      </c>
      <c r="D242" s="52">
        <v>0.375</v>
      </c>
      <c r="E242" s="52">
        <v>0.41666666666666702</v>
      </c>
      <c r="F242" s="52">
        <v>0.45833333333333298</v>
      </c>
      <c r="G242" s="52">
        <v>0.5</v>
      </c>
      <c r="H242" s="52">
        <v>0.54166666666666696</v>
      </c>
      <c r="I242" s="52">
        <v>0.58333333333333304</v>
      </c>
      <c r="J242" s="52">
        <v>0.625</v>
      </c>
      <c r="K242" s="52">
        <v>0.66666666666666696</v>
      </c>
      <c r="L242" s="52">
        <v>0.70833333333333004</v>
      </c>
      <c r="M242" s="52">
        <v>0.749999999999996</v>
      </c>
      <c r="N242" s="53">
        <v>0.79166666666666297</v>
      </c>
      <c r="O242" s="53">
        <v>0.83333333333333004</v>
      </c>
      <c r="P242" s="53">
        <v>0.874999999999996</v>
      </c>
      <c r="Q242" s="53">
        <v>0.91666666666666297</v>
      </c>
      <c r="R242" s="53">
        <v>0.95833333333333004</v>
      </c>
      <c r="S242" s="53">
        <v>0.999999999999997</v>
      </c>
      <c r="T242" s="53">
        <v>1.0416666666666601</v>
      </c>
      <c r="U242" s="53">
        <v>1.0833333333333299</v>
      </c>
      <c r="V242" s="53">
        <v>1.125</v>
      </c>
      <c r="W242" s="53">
        <v>1.1666666666666601</v>
      </c>
      <c r="X242" s="53">
        <v>1.2083333333333299</v>
      </c>
      <c r="Y242" s="54">
        <v>1.25</v>
      </c>
      <c r="Z242" s="8" t="s">
        <v>11</v>
      </c>
      <c r="AA242" s="9" t="s">
        <v>10</v>
      </c>
      <c r="AB242" s="42"/>
    </row>
    <row r="243" spans="1:28" x14ac:dyDescent="0.15">
      <c r="A243" s="68" t="s">
        <v>6</v>
      </c>
      <c r="B243" s="7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6"/>
      <c r="Z243" s="10">
        <f>SUM(B243:Y243)</f>
        <v>0</v>
      </c>
      <c r="AA243" s="11">
        <f>SUM(B243:O243)</f>
        <v>0</v>
      </c>
      <c r="AB243" s="41"/>
    </row>
    <row r="244" spans="1:28" x14ac:dyDescent="0.15">
      <c r="A244" s="43" t="s">
        <v>5</v>
      </c>
      <c r="B244" s="7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6"/>
      <c r="Z244" s="10">
        <f t="shared" ref="Z244:Z246" si="102">SUM(B244:Y244)</f>
        <v>0</v>
      </c>
      <c r="AA244" s="11">
        <f t="shared" ref="AA244:AA246" si="103">SUM(B244:O244)</f>
        <v>0</v>
      </c>
      <c r="AB244" s="41"/>
    </row>
    <row r="245" spans="1:28" ht="14.25" thickBot="1" x14ac:dyDescent="0.2">
      <c r="A245" s="44" t="s">
        <v>7</v>
      </c>
      <c r="B245" s="4"/>
      <c r="C245" s="2"/>
      <c r="D245" s="2"/>
      <c r="E245" s="2"/>
      <c r="F245" s="2"/>
      <c r="G245" s="2"/>
      <c r="H245" s="2"/>
      <c r="I245" s="2"/>
      <c r="J245" s="2"/>
      <c r="K245" s="2"/>
      <c r="L245" s="2"/>
      <c r="M245" s="2"/>
      <c r="N245" s="2"/>
      <c r="O245" s="2"/>
      <c r="P245" s="2"/>
      <c r="Q245" s="2"/>
      <c r="R245" s="2"/>
      <c r="S245" s="2"/>
      <c r="T245" s="2"/>
      <c r="U245" s="2"/>
      <c r="V245" s="2"/>
      <c r="W245" s="2"/>
      <c r="X245" s="2"/>
      <c r="Y245" s="3"/>
      <c r="Z245" s="12">
        <f t="shared" si="102"/>
        <v>0</v>
      </c>
      <c r="AA245" s="13">
        <f t="shared" si="103"/>
        <v>0</v>
      </c>
      <c r="AB245" s="41"/>
    </row>
    <row r="246" spans="1:28" ht="14.25" thickBot="1" x14ac:dyDescent="0.2">
      <c r="A246" s="45" t="s">
        <v>16</v>
      </c>
      <c r="B246" s="30">
        <f>SUM(B243:B245)</f>
        <v>0</v>
      </c>
      <c r="C246" s="15">
        <f t="shared" ref="C246:Y246" si="104">SUM(C243:C245)</f>
        <v>0</v>
      </c>
      <c r="D246" s="15">
        <f t="shared" si="104"/>
        <v>0</v>
      </c>
      <c r="E246" s="15">
        <f t="shared" si="104"/>
        <v>0</v>
      </c>
      <c r="F246" s="15">
        <f t="shared" si="104"/>
        <v>0</v>
      </c>
      <c r="G246" s="15">
        <f t="shared" si="104"/>
        <v>0</v>
      </c>
      <c r="H246" s="15">
        <f t="shared" si="104"/>
        <v>0</v>
      </c>
      <c r="I246" s="15">
        <f t="shared" si="104"/>
        <v>0</v>
      </c>
      <c r="J246" s="15">
        <f t="shared" si="104"/>
        <v>0</v>
      </c>
      <c r="K246" s="15">
        <f t="shared" si="104"/>
        <v>0</v>
      </c>
      <c r="L246" s="15">
        <f t="shared" si="104"/>
        <v>0</v>
      </c>
      <c r="M246" s="15">
        <f t="shared" si="104"/>
        <v>0</v>
      </c>
      <c r="N246" s="15">
        <f t="shared" si="104"/>
        <v>0</v>
      </c>
      <c r="O246" s="15">
        <f t="shared" si="104"/>
        <v>0</v>
      </c>
      <c r="P246" s="15">
        <f t="shared" si="104"/>
        <v>0</v>
      </c>
      <c r="Q246" s="15">
        <f t="shared" si="104"/>
        <v>0</v>
      </c>
      <c r="R246" s="15">
        <f t="shared" si="104"/>
        <v>0</v>
      </c>
      <c r="S246" s="15">
        <f t="shared" si="104"/>
        <v>0</v>
      </c>
      <c r="T246" s="15">
        <f t="shared" si="104"/>
        <v>0</v>
      </c>
      <c r="U246" s="15">
        <f t="shared" si="104"/>
        <v>0</v>
      </c>
      <c r="V246" s="15">
        <f t="shared" si="104"/>
        <v>0</v>
      </c>
      <c r="W246" s="15">
        <f t="shared" si="104"/>
        <v>0</v>
      </c>
      <c r="X246" s="15">
        <f t="shared" si="104"/>
        <v>0</v>
      </c>
      <c r="Y246" s="16">
        <f t="shared" si="104"/>
        <v>0</v>
      </c>
      <c r="Z246" s="14">
        <f t="shared" si="102"/>
        <v>0</v>
      </c>
      <c r="AA246" s="17">
        <f t="shared" si="103"/>
        <v>0</v>
      </c>
      <c r="AB246" s="41"/>
    </row>
    <row r="247" spans="1:28" ht="41.25" thickBot="1" x14ac:dyDescent="0.2">
      <c r="A247" s="46" t="s">
        <v>32</v>
      </c>
      <c r="B247" s="35">
        <f>INT(B246*$A242/461*100)/100</f>
        <v>0</v>
      </c>
      <c r="C247" s="36">
        <f t="shared" ref="C247:AA247" si="105">INT(C246*$A242/461*100)/100</f>
        <v>0</v>
      </c>
      <c r="D247" s="36">
        <f t="shared" si="105"/>
        <v>0</v>
      </c>
      <c r="E247" s="36">
        <f t="shared" si="105"/>
        <v>0</v>
      </c>
      <c r="F247" s="36">
        <f t="shared" si="105"/>
        <v>0</v>
      </c>
      <c r="G247" s="36">
        <f t="shared" si="105"/>
        <v>0</v>
      </c>
      <c r="H247" s="36">
        <f t="shared" si="105"/>
        <v>0</v>
      </c>
      <c r="I247" s="36">
        <f t="shared" si="105"/>
        <v>0</v>
      </c>
      <c r="J247" s="36">
        <f t="shared" si="105"/>
        <v>0</v>
      </c>
      <c r="K247" s="36">
        <f t="shared" si="105"/>
        <v>0</v>
      </c>
      <c r="L247" s="36">
        <f t="shared" si="105"/>
        <v>0</v>
      </c>
      <c r="M247" s="36">
        <f t="shared" si="105"/>
        <v>0</v>
      </c>
      <c r="N247" s="36">
        <f t="shared" si="105"/>
        <v>0</v>
      </c>
      <c r="O247" s="36">
        <f t="shared" si="105"/>
        <v>0</v>
      </c>
      <c r="P247" s="36">
        <f t="shared" si="105"/>
        <v>0</v>
      </c>
      <c r="Q247" s="36">
        <f t="shared" si="105"/>
        <v>0</v>
      </c>
      <c r="R247" s="36">
        <f t="shared" si="105"/>
        <v>0</v>
      </c>
      <c r="S247" s="36">
        <f t="shared" si="105"/>
        <v>0</v>
      </c>
      <c r="T247" s="36">
        <f t="shared" si="105"/>
        <v>0</v>
      </c>
      <c r="U247" s="36">
        <f t="shared" si="105"/>
        <v>0</v>
      </c>
      <c r="V247" s="36">
        <f t="shared" si="105"/>
        <v>0</v>
      </c>
      <c r="W247" s="36">
        <f t="shared" si="105"/>
        <v>0</v>
      </c>
      <c r="X247" s="36">
        <f t="shared" si="105"/>
        <v>0</v>
      </c>
      <c r="Y247" s="37">
        <f t="shared" si="105"/>
        <v>0</v>
      </c>
      <c r="Z247" s="38">
        <f t="shared" si="105"/>
        <v>0</v>
      </c>
      <c r="AA247" s="39">
        <f t="shared" si="105"/>
        <v>0</v>
      </c>
      <c r="AB247" s="47" t="s">
        <v>17</v>
      </c>
    </row>
    <row r="248" spans="1:28" x14ac:dyDescent="0.15">
      <c r="A248" s="48" t="s">
        <v>13</v>
      </c>
      <c r="B248" s="31"/>
      <c r="C248" s="22"/>
      <c r="D248" s="22"/>
      <c r="E248" s="22"/>
      <c r="F248" s="22"/>
      <c r="G248" s="22"/>
      <c r="H248" s="22"/>
      <c r="I248" s="22"/>
      <c r="J248" s="22"/>
      <c r="K248" s="22"/>
      <c r="L248" s="22"/>
      <c r="M248" s="22"/>
      <c r="N248" s="22"/>
      <c r="O248" s="22"/>
      <c r="P248" s="22"/>
      <c r="Q248" s="22"/>
      <c r="R248" s="22"/>
      <c r="S248" s="22"/>
      <c r="T248" s="22"/>
      <c r="U248" s="22"/>
      <c r="V248" s="22"/>
      <c r="W248" s="22"/>
      <c r="X248" s="22"/>
      <c r="Y248" s="23"/>
      <c r="Z248" s="24">
        <f>SUM(B248:Y248)</f>
        <v>0</v>
      </c>
      <c r="AA248" s="25">
        <f>SUM(B248:O248)</f>
        <v>0</v>
      </c>
      <c r="AB248" s="41"/>
    </row>
    <row r="249" spans="1:28" ht="14.25" thickBot="1" x14ac:dyDescent="0.2">
      <c r="A249" s="49" t="s">
        <v>14</v>
      </c>
      <c r="B249" s="32"/>
      <c r="C249" s="18"/>
      <c r="D249" s="18"/>
      <c r="E249" s="18"/>
      <c r="F249" s="18"/>
      <c r="G249" s="18"/>
      <c r="H249" s="18"/>
      <c r="I249" s="18"/>
      <c r="J249" s="18"/>
      <c r="K249" s="18"/>
      <c r="L249" s="18"/>
      <c r="M249" s="18"/>
      <c r="N249" s="18"/>
      <c r="O249" s="18"/>
      <c r="P249" s="18"/>
      <c r="Q249" s="18"/>
      <c r="R249" s="18"/>
      <c r="S249" s="18"/>
      <c r="T249" s="18"/>
      <c r="U249" s="18"/>
      <c r="V249" s="18"/>
      <c r="W249" s="18"/>
      <c r="X249" s="18"/>
      <c r="Y249" s="19"/>
      <c r="Z249" s="20">
        <f>SUM(B249:Y249)</f>
        <v>0</v>
      </c>
      <c r="AA249" s="21">
        <f>SUM(B249:O249)</f>
        <v>0</v>
      </c>
      <c r="AB249" s="41"/>
    </row>
    <row r="250" spans="1:28" x14ac:dyDescent="0.15">
      <c r="A250" s="50" t="s">
        <v>15</v>
      </c>
      <c r="B250" s="33">
        <f>SUM(B248:B249)</f>
        <v>0</v>
      </c>
      <c r="C250" s="27">
        <f t="shared" ref="C250:AA250" si="106">SUM(C248:C249)</f>
        <v>0</v>
      </c>
      <c r="D250" s="27">
        <f t="shared" si="106"/>
        <v>0</v>
      </c>
      <c r="E250" s="27">
        <f t="shared" si="106"/>
        <v>0</v>
      </c>
      <c r="F250" s="27">
        <f t="shared" si="106"/>
        <v>0</v>
      </c>
      <c r="G250" s="27">
        <f t="shared" si="106"/>
        <v>0</v>
      </c>
      <c r="H250" s="27">
        <f t="shared" si="106"/>
        <v>0</v>
      </c>
      <c r="I250" s="27">
        <f t="shared" si="106"/>
        <v>0</v>
      </c>
      <c r="J250" s="27">
        <f t="shared" si="106"/>
        <v>0</v>
      </c>
      <c r="K250" s="27">
        <f t="shared" si="106"/>
        <v>0</v>
      </c>
      <c r="L250" s="27">
        <f t="shared" si="106"/>
        <v>0</v>
      </c>
      <c r="M250" s="27">
        <f t="shared" si="106"/>
        <v>0</v>
      </c>
      <c r="N250" s="27">
        <f t="shared" si="106"/>
        <v>0</v>
      </c>
      <c r="O250" s="27">
        <f t="shared" si="106"/>
        <v>0</v>
      </c>
      <c r="P250" s="27">
        <f t="shared" si="106"/>
        <v>0</v>
      </c>
      <c r="Q250" s="27">
        <f t="shared" si="106"/>
        <v>0</v>
      </c>
      <c r="R250" s="27">
        <f t="shared" si="106"/>
        <v>0</v>
      </c>
      <c r="S250" s="27">
        <f t="shared" si="106"/>
        <v>0</v>
      </c>
      <c r="T250" s="27">
        <f t="shared" si="106"/>
        <v>0</v>
      </c>
      <c r="U250" s="27">
        <f t="shared" si="106"/>
        <v>0</v>
      </c>
      <c r="V250" s="27">
        <f t="shared" si="106"/>
        <v>0</v>
      </c>
      <c r="W250" s="27">
        <f t="shared" si="106"/>
        <v>0</v>
      </c>
      <c r="X250" s="27">
        <f t="shared" si="106"/>
        <v>0</v>
      </c>
      <c r="Y250" s="28">
        <f t="shared" si="106"/>
        <v>0</v>
      </c>
      <c r="Z250" s="26">
        <f t="shared" si="106"/>
        <v>0</v>
      </c>
      <c r="AA250" s="29">
        <f t="shared" si="106"/>
        <v>0</v>
      </c>
      <c r="AB250" s="41"/>
    </row>
    <row r="251" spans="1:28" ht="14.25" thickBot="1" x14ac:dyDescent="0.2">
      <c r="A251" s="58" t="s">
        <v>18</v>
      </c>
      <c r="B251" s="59" t="str">
        <f>IF(B246=0,"0",INT(B250/B246*100)/100)</f>
        <v>0</v>
      </c>
      <c r="C251" s="60" t="str">
        <f t="shared" ref="C251:AA251" si="107">IF(C246=0,"0",INT(C250/C246*100)/100)</f>
        <v>0</v>
      </c>
      <c r="D251" s="60" t="str">
        <f t="shared" si="107"/>
        <v>0</v>
      </c>
      <c r="E251" s="60" t="str">
        <f t="shared" si="107"/>
        <v>0</v>
      </c>
      <c r="F251" s="60" t="str">
        <f t="shared" si="107"/>
        <v>0</v>
      </c>
      <c r="G251" s="60" t="str">
        <f t="shared" si="107"/>
        <v>0</v>
      </c>
      <c r="H251" s="60" t="str">
        <f t="shared" si="107"/>
        <v>0</v>
      </c>
      <c r="I251" s="60" t="str">
        <f t="shared" si="107"/>
        <v>0</v>
      </c>
      <c r="J251" s="60" t="str">
        <f t="shared" si="107"/>
        <v>0</v>
      </c>
      <c r="K251" s="60" t="str">
        <f t="shared" si="107"/>
        <v>0</v>
      </c>
      <c r="L251" s="60" t="str">
        <f t="shared" si="107"/>
        <v>0</v>
      </c>
      <c r="M251" s="60" t="str">
        <f t="shared" si="107"/>
        <v>0</v>
      </c>
      <c r="N251" s="60" t="str">
        <f t="shared" si="107"/>
        <v>0</v>
      </c>
      <c r="O251" s="60" t="str">
        <f t="shared" si="107"/>
        <v>0</v>
      </c>
      <c r="P251" s="60" t="str">
        <f t="shared" si="107"/>
        <v>0</v>
      </c>
      <c r="Q251" s="60" t="str">
        <f t="shared" si="107"/>
        <v>0</v>
      </c>
      <c r="R251" s="60" t="str">
        <f t="shared" si="107"/>
        <v>0</v>
      </c>
      <c r="S251" s="60" t="str">
        <f t="shared" si="107"/>
        <v>0</v>
      </c>
      <c r="T251" s="60" t="str">
        <f t="shared" si="107"/>
        <v>0</v>
      </c>
      <c r="U251" s="60" t="str">
        <f t="shared" si="107"/>
        <v>0</v>
      </c>
      <c r="V251" s="60" t="str">
        <f t="shared" si="107"/>
        <v>0</v>
      </c>
      <c r="W251" s="60" t="str">
        <f t="shared" si="107"/>
        <v>0</v>
      </c>
      <c r="X251" s="60" t="str">
        <f t="shared" si="107"/>
        <v>0</v>
      </c>
      <c r="Y251" s="61" t="str">
        <f t="shared" si="107"/>
        <v>0</v>
      </c>
      <c r="Z251" s="62" t="str">
        <f t="shared" si="107"/>
        <v>0</v>
      </c>
      <c r="AA251" s="63" t="str">
        <f t="shared" si="107"/>
        <v>0</v>
      </c>
      <c r="AB251" s="41"/>
    </row>
    <row r="252" spans="1:28" ht="14.25" thickBot="1" x14ac:dyDescent="0.2">
      <c r="A252" s="64" t="s">
        <v>20</v>
      </c>
      <c r="B252" s="65"/>
      <c r="C252" s="65"/>
      <c r="D252" s="65"/>
      <c r="E252" s="65"/>
      <c r="F252" s="65"/>
      <c r="G252" s="65"/>
      <c r="H252" s="65"/>
      <c r="I252" s="65"/>
      <c r="J252" s="65"/>
      <c r="K252" s="65"/>
      <c r="L252" s="65"/>
      <c r="M252" s="65"/>
      <c r="N252" s="65"/>
      <c r="O252" s="65"/>
      <c r="P252" s="65"/>
      <c r="Q252" s="65"/>
      <c r="R252" s="65"/>
      <c r="S252" s="65"/>
      <c r="T252" s="65"/>
      <c r="U252" s="65"/>
      <c r="V252" s="65"/>
      <c r="W252" s="65"/>
      <c r="X252" s="65"/>
      <c r="Y252" s="65"/>
      <c r="Z252" s="65"/>
      <c r="AA252" s="65"/>
      <c r="AB252" s="66"/>
    </row>
    <row r="253" spans="1:28" ht="14.25" thickTop="1" x14ac:dyDescent="0.15">
      <c r="A253" s="67" t="s">
        <v>9</v>
      </c>
      <c r="B253" s="231" t="s">
        <v>1</v>
      </c>
      <c r="C253" s="221"/>
      <c r="D253" s="222"/>
      <c r="E253" s="220" t="s">
        <v>2</v>
      </c>
      <c r="F253" s="221"/>
      <c r="G253" s="222"/>
      <c r="H253" s="220" t="s">
        <v>3</v>
      </c>
      <c r="I253" s="221"/>
      <c r="J253" s="222"/>
      <c r="K253" s="220" t="s">
        <v>12</v>
      </c>
      <c r="L253" s="221"/>
      <c r="M253" s="222"/>
      <c r="N253" s="229" t="s">
        <v>19</v>
      </c>
      <c r="O253" s="221"/>
      <c r="P253" s="221"/>
      <c r="Q253" s="221"/>
      <c r="R253" s="221"/>
      <c r="S253" s="221"/>
      <c r="T253" s="221"/>
      <c r="U253" s="221"/>
      <c r="V253" s="221"/>
      <c r="W253" s="221"/>
      <c r="X253" s="221"/>
      <c r="Y253" s="221"/>
      <c r="Z253" s="221"/>
      <c r="AA253" s="221"/>
      <c r="AB253" s="230"/>
    </row>
    <row r="254" spans="1:28" ht="14.25" thickBot="1" x14ac:dyDescent="0.2">
      <c r="A254" s="70">
        <f>A240+1</f>
        <v>1019</v>
      </c>
      <c r="B254" s="224"/>
      <c r="C254" s="224"/>
      <c r="D254" s="225"/>
      <c r="E254" s="223"/>
      <c r="F254" s="224"/>
      <c r="G254" s="225"/>
      <c r="H254" s="223"/>
      <c r="I254" s="224"/>
      <c r="J254" s="225"/>
      <c r="K254" s="223"/>
      <c r="L254" s="224"/>
      <c r="M254" s="225"/>
      <c r="N254" s="226"/>
      <c r="O254" s="227"/>
      <c r="P254" s="227"/>
      <c r="Q254" s="227"/>
      <c r="R254" s="227"/>
      <c r="S254" s="227"/>
      <c r="T254" s="227"/>
      <c r="U254" s="227"/>
      <c r="V254" s="227"/>
      <c r="W254" s="227"/>
      <c r="X254" s="227"/>
      <c r="Y254" s="227"/>
      <c r="Z254" s="227"/>
      <c r="AA254" s="227"/>
      <c r="AB254" s="228"/>
    </row>
    <row r="255" spans="1:28" ht="14.25" thickBot="1" x14ac:dyDescent="0.2">
      <c r="A255" s="34" t="s">
        <v>8</v>
      </c>
      <c r="B255" s="55" t="s">
        <v>4</v>
      </c>
      <c r="C255" s="56"/>
      <c r="D255" s="56"/>
      <c r="E255" s="56"/>
      <c r="F255" s="56"/>
      <c r="G255" s="56"/>
      <c r="H255" s="56"/>
      <c r="I255" s="56"/>
      <c r="J255" s="56"/>
      <c r="K255" s="56"/>
      <c r="L255" s="56"/>
      <c r="M255" s="56"/>
      <c r="N255" s="56"/>
      <c r="O255" s="56"/>
      <c r="P255" s="56"/>
      <c r="Q255" s="56"/>
      <c r="R255" s="56"/>
      <c r="S255" s="56"/>
      <c r="T255" s="56"/>
      <c r="U255" s="56"/>
      <c r="V255" s="56"/>
      <c r="W255" s="56"/>
      <c r="X255" s="56"/>
      <c r="Y255" s="57"/>
      <c r="Z255" s="40"/>
      <c r="AA255" s="40"/>
      <c r="AB255" s="41"/>
    </row>
    <row r="256" spans="1:28" ht="14.25" thickBot="1" x14ac:dyDescent="0.2">
      <c r="A256" s="69"/>
      <c r="B256" s="51">
        <v>0.29166666666666669</v>
      </c>
      <c r="C256" s="52">
        <v>0.33333333333333298</v>
      </c>
      <c r="D256" s="52">
        <v>0.375</v>
      </c>
      <c r="E256" s="52">
        <v>0.41666666666666702</v>
      </c>
      <c r="F256" s="52">
        <v>0.45833333333333298</v>
      </c>
      <c r="G256" s="52">
        <v>0.5</v>
      </c>
      <c r="H256" s="52">
        <v>0.54166666666666696</v>
      </c>
      <c r="I256" s="52">
        <v>0.58333333333333304</v>
      </c>
      <c r="J256" s="52">
        <v>0.625</v>
      </c>
      <c r="K256" s="52">
        <v>0.66666666666666696</v>
      </c>
      <c r="L256" s="52">
        <v>0.70833333333333004</v>
      </c>
      <c r="M256" s="52">
        <v>0.749999999999996</v>
      </c>
      <c r="N256" s="53">
        <v>0.79166666666666297</v>
      </c>
      <c r="O256" s="53">
        <v>0.83333333333333004</v>
      </c>
      <c r="P256" s="53">
        <v>0.874999999999996</v>
      </c>
      <c r="Q256" s="53">
        <v>0.91666666666666297</v>
      </c>
      <c r="R256" s="53">
        <v>0.95833333333333004</v>
      </c>
      <c r="S256" s="53">
        <v>0.999999999999997</v>
      </c>
      <c r="T256" s="53">
        <v>1.0416666666666601</v>
      </c>
      <c r="U256" s="53">
        <v>1.0833333333333299</v>
      </c>
      <c r="V256" s="53">
        <v>1.125</v>
      </c>
      <c r="W256" s="53">
        <v>1.1666666666666601</v>
      </c>
      <c r="X256" s="53">
        <v>1.2083333333333299</v>
      </c>
      <c r="Y256" s="54">
        <v>1.25</v>
      </c>
      <c r="Z256" s="8" t="s">
        <v>11</v>
      </c>
      <c r="AA256" s="9" t="s">
        <v>10</v>
      </c>
      <c r="AB256" s="42"/>
    </row>
    <row r="257" spans="1:28" x14ac:dyDescent="0.15">
      <c r="A257" s="68" t="s">
        <v>6</v>
      </c>
      <c r="B257" s="7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6"/>
      <c r="Z257" s="10">
        <f>SUM(B257:Y257)</f>
        <v>0</v>
      </c>
      <c r="AA257" s="11">
        <f>SUM(B257:O257)</f>
        <v>0</v>
      </c>
      <c r="AB257" s="41"/>
    </row>
    <row r="258" spans="1:28" x14ac:dyDescent="0.15">
      <c r="A258" s="43" t="s">
        <v>5</v>
      </c>
      <c r="B258" s="7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6"/>
      <c r="Z258" s="10">
        <f t="shared" ref="Z258:Z260" si="108">SUM(B258:Y258)</f>
        <v>0</v>
      </c>
      <c r="AA258" s="11">
        <f t="shared" ref="AA258:AA260" si="109">SUM(B258:O258)</f>
        <v>0</v>
      </c>
      <c r="AB258" s="41"/>
    </row>
    <row r="259" spans="1:28" ht="14.25" thickBot="1" x14ac:dyDescent="0.2">
      <c r="A259" s="44" t="s">
        <v>7</v>
      </c>
      <c r="B259" s="4"/>
      <c r="C259" s="2"/>
      <c r="D259" s="2"/>
      <c r="E259" s="2"/>
      <c r="F259" s="2"/>
      <c r="G259" s="2"/>
      <c r="H259" s="2"/>
      <c r="I259" s="2"/>
      <c r="J259" s="2"/>
      <c r="K259" s="2"/>
      <c r="L259" s="2"/>
      <c r="M259" s="2"/>
      <c r="N259" s="2"/>
      <c r="O259" s="2"/>
      <c r="P259" s="2"/>
      <c r="Q259" s="2"/>
      <c r="R259" s="2"/>
      <c r="S259" s="2"/>
      <c r="T259" s="2"/>
      <c r="U259" s="2"/>
      <c r="V259" s="2"/>
      <c r="W259" s="2"/>
      <c r="X259" s="2"/>
      <c r="Y259" s="3"/>
      <c r="Z259" s="12">
        <f t="shared" si="108"/>
        <v>0</v>
      </c>
      <c r="AA259" s="13">
        <f t="shared" si="109"/>
        <v>0</v>
      </c>
      <c r="AB259" s="41"/>
    </row>
    <row r="260" spans="1:28" ht="14.25" thickBot="1" x14ac:dyDescent="0.2">
      <c r="A260" s="45" t="s">
        <v>16</v>
      </c>
      <c r="B260" s="30">
        <f>SUM(B257:B259)</f>
        <v>0</v>
      </c>
      <c r="C260" s="15">
        <f t="shared" ref="C260:Y260" si="110">SUM(C257:C259)</f>
        <v>0</v>
      </c>
      <c r="D260" s="15">
        <f t="shared" si="110"/>
        <v>0</v>
      </c>
      <c r="E260" s="15">
        <f t="shared" si="110"/>
        <v>0</v>
      </c>
      <c r="F260" s="15">
        <f t="shared" si="110"/>
        <v>0</v>
      </c>
      <c r="G260" s="15">
        <f t="shared" si="110"/>
        <v>0</v>
      </c>
      <c r="H260" s="15">
        <f t="shared" si="110"/>
        <v>0</v>
      </c>
      <c r="I260" s="15">
        <f t="shared" si="110"/>
        <v>0</v>
      </c>
      <c r="J260" s="15">
        <f t="shared" si="110"/>
        <v>0</v>
      </c>
      <c r="K260" s="15">
        <f t="shared" si="110"/>
        <v>0</v>
      </c>
      <c r="L260" s="15">
        <f t="shared" si="110"/>
        <v>0</v>
      </c>
      <c r="M260" s="15">
        <f t="shared" si="110"/>
        <v>0</v>
      </c>
      <c r="N260" s="15">
        <f t="shared" si="110"/>
        <v>0</v>
      </c>
      <c r="O260" s="15">
        <f t="shared" si="110"/>
        <v>0</v>
      </c>
      <c r="P260" s="15">
        <f t="shared" si="110"/>
        <v>0</v>
      </c>
      <c r="Q260" s="15">
        <f t="shared" si="110"/>
        <v>0</v>
      </c>
      <c r="R260" s="15">
        <f t="shared" si="110"/>
        <v>0</v>
      </c>
      <c r="S260" s="15">
        <f t="shared" si="110"/>
        <v>0</v>
      </c>
      <c r="T260" s="15">
        <f t="shared" si="110"/>
        <v>0</v>
      </c>
      <c r="U260" s="15">
        <f t="shared" si="110"/>
        <v>0</v>
      </c>
      <c r="V260" s="15">
        <f t="shared" si="110"/>
        <v>0</v>
      </c>
      <c r="W260" s="15">
        <f t="shared" si="110"/>
        <v>0</v>
      </c>
      <c r="X260" s="15">
        <f t="shared" si="110"/>
        <v>0</v>
      </c>
      <c r="Y260" s="16">
        <f t="shared" si="110"/>
        <v>0</v>
      </c>
      <c r="Z260" s="14">
        <f t="shared" si="108"/>
        <v>0</v>
      </c>
      <c r="AA260" s="17">
        <f t="shared" si="109"/>
        <v>0</v>
      </c>
      <c r="AB260" s="41"/>
    </row>
    <row r="261" spans="1:28" ht="41.25" thickBot="1" x14ac:dyDescent="0.2">
      <c r="A261" s="46" t="s">
        <v>32</v>
      </c>
      <c r="B261" s="35">
        <f>INT(B260*$A256/461*100)/100</f>
        <v>0</v>
      </c>
      <c r="C261" s="36">
        <f t="shared" ref="C261:AA261" si="111">INT(C260*$A256/461*100)/100</f>
        <v>0</v>
      </c>
      <c r="D261" s="36">
        <f t="shared" si="111"/>
        <v>0</v>
      </c>
      <c r="E261" s="36">
        <f t="shared" si="111"/>
        <v>0</v>
      </c>
      <c r="F261" s="36">
        <f t="shared" si="111"/>
        <v>0</v>
      </c>
      <c r="G261" s="36">
        <f t="shared" si="111"/>
        <v>0</v>
      </c>
      <c r="H261" s="36">
        <f t="shared" si="111"/>
        <v>0</v>
      </c>
      <c r="I261" s="36">
        <f t="shared" si="111"/>
        <v>0</v>
      </c>
      <c r="J261" s="36">
        <f t="shared" si="111"/>
        <v>0</v>
      </c>
      <c r="K261" s="36">
        <f t="shared" si="111"/>
        <v>0</v>
      </c>
      <c r="L261" s="36">
        <f t="shared" si="111"/>
        <v>0</v>
      </c>
      <c r="M261" s="36">
        <f t="shared" si="111"/>
        <v>0</v>
      </c>
      <c r="N261" s="36">
        <f t="shared" si="111"/>
        <v>0</v>
      </c>
      <c r="O261" s="36">
        <f t="shared" si="111"/>
        <v>0</v>
      </c>
      <c r="P261" s="36">
        <f t="shared" si="111"/>
        <v>0</v>
      </c>
      <c r="Q261" s="36">
        <f t="shared" si="111"/>
        <v>0</v>
      </c>
      <c r="R261" s="36">
        <f t="shared" si="111"/>
        <v>0</v>
      </c>
      <c r="S261" s="36">
        <f t="shared" si="111"/>
        <v>0</v>
      </c>
      <c r="T261" s="36">
        <f t="shared" si="111"/>
        <v>0</v>
      </c>
      <c r="U261" s="36">
        <f t="shared" si="111"/>
        <v>0</v>
      </c>
      <c r="V261" s="36">
        <f t="shared" si="111"/>
        <v>0</v>
      </c>
      <c r="W261" s="36">
        <f t="shared" si="111"/>
        <v>0</v>
      </c>
      <c r="X261" s="36">
        <f t="shared" si="111"/>
        <v>0</v>
      </c>
      <c r="Y261" s="37">
        <f t="shared" si="111"/>
        <v>0</v>
      </c>
      <c r="Z261" s="38">
        <f t="shared" si="111"/>
        <v>0</v>
      </c>
      <c r="AA261" s="39">
        <f t="shared" si="111"/>
        <v>0</v>
      </c>
      <c r="AB261" s="47" t="s">
        <v>17</v>
      </c>
    </row>
    <row r="262" spans="1:28" x14ac:dyDescent="0.15">
      <c r="A262" s="48" t="s">
        <v>13</v>
      </c>
      <c r="B262" s="31"/>
      <c r="C262" s="22"/>
      <c r="D262" s="22"/>
      <c r="E262" s="22"/>
      <c r="F262" s="22"/>
      <c r="G262" s="22"/>
      <c r="H262" s="22"/>
      <c r="I262" s="22"/>
      <c r="J262" s="22"/>
      <c r="K262" s="22"/>
      <c r="L262" s="22"/>
      <c r="M262" s="22"/>
      <c r="N262" s="22"/>
      <c r="O262" s="22"/>
      <c r="P262" s="22"/>
      <c r="Q262" s="22"/>
      <c r="R262" s="22"/>
      <c r="S262" s="22"/>
      <c r="T262" s="22"/>
      <c r="U262" s="22"/>
      <c r="V262" s="22"/>
      <c r="W262" s="22"/>
      <c r="X262" s="22"/>
      <c r="Y262" s="23"/>
      <c r="Z262" s="24">
        <f>SUM(B262:Y262)</f>
        <v>0</v>
      </c>
      <c r="AA262" s="25">
        <f>SUM(B262:O262)</f>
        <v>0</v>
      </c>
      <c r="AB262" s="41"/>
    </row>
    <row r="263" spans="1:28" ht="14.25" thickBot="1" x14ac:dyDescent="0.2">
      <c r="A263" s="49" t="s">
        <v>14</v>
      </c>
      <c r="B263" s="32"/>
      <c r="C263" s="18"/>
      <c r="D263" s="18"/>
      <c r="E263" s="18"/>
      <c r="F263" s="18"/>
      <c r="G263" s="18"/>
      <c r="H263" s="18"/>
      <c r="I263" s="18"/>
      <c r="J263" s="18"/>
      <c r="K263" s="18"/>
      <c r="L263" s="18"/>
      <c r="M263" s="18"/>
      <c r="N263" s="18"/>
      <c r="O263" s="18"/>
      <c r="P263" s="18"/>
      <c r="Q263" s="18"/>
      <c r="R263" s="18"/>
      <c r="S263" s="18"/>
      <c r="T263" s="18"/>
      <c r="U263" s="18"/>
      <c r="V263" s="18"/>
      <c r="W263" s="18"/>
      <c r="X263" s="18"/>
      <c r="Y263" s="19"/>
      <c r="Z263" s="20">
        <f>SUM(B263:Y263)</f>
        <v>0</v>
      </c>
      <c r="AA263" s="21">
        <f>SUM(B263:O263)</f>
        <v>0</v>
      </c>
      <c r="AB263" s="41"/>
    </row>
    <row r="264" spans="1:28" x14ac:dyDescent="0.15">
      <c r="A264" s="50" t="s">
        <v>15</v>
      </c>
      <c r="B264" s="33">
        <f>SUM(B262:B263)</f>
        <v>0</v>
      </c>
      <c r="C264" s="27">
        <f t="shared" ref="C264:AA264" si="112">SUM(C262:C263)</f>
        <v>0</v>
      </c>
      <c r="D264" s="27">
        <f t="shared" si="112"/>
        <v>0</v>
      </c>
      <c r="E264" s="27">
        <f t="shared" si="112"/>
        <v>0</v>
      </c>
      <c r="F264" s="27">
        <f t="shared" si="112"/>
        <v>0</v>
      </c>
      <c r="G264" s="27">
        <f t="shared" si="112"/>
        <v>0</v>
      </c>
      <c r="H264" s="27">
        <f t="shared" si="112"/>
        <v>0</v>
      </c>
      <c r="I264" s="27">
        <f t="shared" si="112"/>
        <v>0</v>
      </c>
      <c r="J264" s="27">
        <f t="shared" si="112"/>
        <v>0</v>
      </c>
      <c r="K264" s="27">
        <f t="shared" si="112"/>
        <v>0</v>
      </c>
      <c r="L264" s="27">
        <f t="shared" si="112"/>
        <v>0</v>
      </c>
      <c r="M264" s="27">
        <f t="shared" si="112"/>
        <v>0</v>
      </c>
      <c r="N264" s="27">
        <f t="shared" si="112"/>
        <v>0</v>
      </c>
      <c r="O264" s="27">
        <f t="shared" si="112"/>
        <v>0</v>
      </c>
      <c r="P264" s="27">
        <f t="shared" si="112"/>
        <v>0</v>
      </c>
      <c r="Q264" s="27">
        <f t="shared" si="112"/>
        <v>0</v>
      </c>
      <c r="R264" s="27">
        <f t="shared" si="112"/>
        <v>0</v>
      </c>
      <c r="S264" s="27">
        <f t="shared" si="112"/>
        <v>0</v>
      </c>
      <c r="T264" s="27">
        <f t="shared" si="112"/>
        <v>0</v>
      </c>
      <c r="U264" s="27">
        <f t="shared" si="112"/>
        <v>0</v>
      </c>
      <c r="V264" s="27">
        <f t="shared" si="112"/>
        <v>0</v>
      </c>
      <c r="W264" s="27">
        <f t="shared" si="112"/>
        <v>0</v>
      </c>
      <c r="X264" s="27">
        <f t="shared" si="112"/>
        <v>0</v>
      </c>
      <c r="Y264" s="28">
        <f t="shared" si="112"/>
        <v>0</v>
      </c>
      <c r="Z264" s="26">
        <f t="shared" si="112"/>
        <v>0</v>
      </c>
      <c r="AA264" s="29">
        <f t="shared" si="112"/>
        <v>0</v>
      </c>
      <c r="AB264" s="41"/>
    </row>
    <row r="265" spans="1:28" ht="14.25" thickBot="1" x14ac:dyDescent="0.2">
      <c r="A265" s="58" t="s">
        <v>18</v>
      </c>
      <c r="B265" s="59" t="str">
        <f>IF(B260=0,"0",INT(B264/B260*100)/100)</f>
        <v>0</v>
      </c>
      <c r="C265" s="60" t="str">
        <f t="shared" ref="C265:AA265" si="113">IF(C260=0,"0",INT(C264/C260*100)/100)</f>
        <v>0</v>
      </c>
      <c r="D265" s="60" t="str">
        <f t="shared" si="113"/>
        <v>0</v>
      </c>
      <c r="E265" s="60" t="str">
        <f t="shared" si="113"/>
        <v>0</v>
      </c>
      <c r="F265" s="60" t="str">
        <f t="shared" si="113"/>
        <v>0</v>
      </c>
      <c r="G265" s="60" t="str">
        <f t="shared" si="113"/>
        <v>0</v>
      </c>
      <c r="H265" s="60" t="str">
        <f t="shared" si="113"/>
        <v>0</v>
      </c>
      <c r="I265" s="60" t="str">
        <f t="shared" si="113"/>
        <v>0</v>
      </c>
      <c r="J265" s="60" t="str">
        <f t="shared" si="113"/>
        <v>0</v>
      </c>
      <c r="K265" s="60" t="str">
        <f t="shared" si="113"/>
        <v>0</v>
      </c>
      <c r="L265" s="60" t="str">
        <f t="shared" si="113"/>
        <v>0</v>
      </c>
      <c r="M265" s="60" t="str">
        <f t="shared" si="113"/>
        <v>0</v>
      </c>
      <c r="N265" s="60" t="str">
        <f t="shared" si="113"/>
        <v>0</v>
      </c>
      <c r="O265" s="60" t="str">
        <f t="shared" si="113"/>
        <v>0</v>
      </c>
      <c r="P265" s="60" t="str">
        <f t="shared" si="113"/>
        <v>0</v>
      </c>
      <c r="Q265" s="60" t="str">
        <f t="shared" si="113"/>
        <v>0</v>
      </c>
      <c r="R265" s="60" t="str">
        <f t="shared" si="113"/>
        <v>0</v>
      </c>
      <c r="S265" s="60" t="str">
        <f t="shared" si="113"/>
        <v>0</v>
      </c>
      <c r="T265" s="60" t="str">
        <f t="shared" si="113"/>
        <v>0</v>
      </c>
      <c r="U265" s="60" t="str">
        <f t="shared" si="113"/>
        <v>0</v>
      </c>
      <c r="V265" s="60" t="str">
        <f t="shared" si="113"/>
        <v>0</v>
      </c>
      <c r="W265" s="60" t="str">
        <f t="shared" si="113"/>
        <v>0</v>
      </c>
      <c r="X265" s="60" t="str">
        <f t="shared" si="113"/>
        <v>0</v>
      </c>
      <c r="Y265" s="61" t="str">
        <f t="shared" si="113"/>
        <v>0</v>
      </c>
      <c r="Z265" s="62" t="str">
        <f t="shared" si="113"/>
        <v>0</v>
      </c>
      <c r="AA265" s="63" t="str">
        <f t="shared" si="113"/>
        <v>0</v>
      </c>
      <c r="AB265" s="41"/>
    </row>
    <row r="266" spans="1:28" ht="14.25" thickBot="1" x14ac:dyDescent="0.2">
      <c r="A266" s="64" t="s">
        <v>20</v>
      </c>
      <c r="B266" s="65"/>
      <c r="C266" s="65"/>
      <c r="D266" s="65"/>
      <c r="E266" s="65"/>
      <c r="F266" s="65"/>
      <c r="G266" s="65"/>
      <c r="H266" s="65"/>
      <c r="I266" s="65"/>
      <c r="J266" s="65"/>
      <c r="K266" s="65"/>
      <c r="L266" s="65"/>
      <c r="M266" s="65"/>
      <c r="N266" s="65"/>
      <c r="O266" s="65"/>
      <c r="P266" s="65"/>
      <c r="Q266" s="65"/>
      <c r="R266" s="65"/>
      <c r="S266" s="65"/>
      <c r="T266" s="65"/>
      <c r="U266" s="65"/>
      <c r="V266" s="65"/>
      <c r="W266" s="65"/>
      <c r="X266" s="65"/>
      <c r="Y266" s="65"/>
      <c r="Z266" s="65"/>
      <c r="AA266" s="65"/>
      <c r="AB266" s="66"/>
    </row>
    <row r="267" spans="1:28" ht="14.25" thickTop="1" x14ac:dyDescent="0.15">
      <c r="A267" s="67" t="s">
        <v>9</v>
      </c>
      <c r="B267" s="231" t="s">
        <v>1</v>
      </c>
      <c r="C267" s="221"/>
      <c r="D267" s="222"/>
      <c r="E267" s="220" t="s">
        <v>2</v>
      </c>
      <c r="F267" s="221"/>
      <c r="G267" s="222"/>
      <c r="H267" s="220" t="s">
        <v>3</v>
      </c>
      <c r="I267" s="221"/>
      <c r="J267" s="222"/>
      <c r="K267" s="220" t="s">
        <v>12</v>
      </c>
      <c r="L267" s="221"/>
      <c r="M267" s="222"/>
      <c r="N267" s="229" t="s">
        <v>19</v>
      </c>
      <c r="O267" s="221"/>
      <c r="P267" s="221"/>
      <c r="Q267" s="221"/>
      <c r="R267" s="221"/>
      <c r="S267" s="221"/>
      <c r="T267" s="221"/>
      <c r="U267" s="221"/>
      <c r="V267" s="221"/>
      <c r="W267" s="221"/>
      <c r="X267" s="221"/>
      <c r="Y267" s="221"/>
      <c r="Z267" s="221"/>
      <c r="AA267" s="221"/>
      <c r="AB267" s="230"/>
    </row>
    <row r="268" spans="1:28" ht="14.25" thickBot="1" x14ac:dyDescent="0.2">
      <c r="A268" s="70">
        <f>A254+1</f>
        <v>1020</v>
      </c>
      <c r="B268" s="224"/>
      <c r="C268" s="224"/>
      <c r="D268" s="225"/>
      <c r="E268" s="223"/>
      <c r="F268" s="224"/>
      <c r="G268" s="225"/>
      <c r="H268" s="223"/>
      <c r="I268" s="224"/>
      <c r="J268" s="225"/>
      <c r="K268" s="223"/>
      <c r="L268" s="224"/>
      <c r="M268" s="225"/>
      <c r="N268" s="226"/>
      <c r="O268" s="227"/>
      <c r="P268" s="227"/>
      <c r="Q268" s="227"/>
      <c r="R268" s="227"/>
      <c r="S268" s="227"/>
      <c r="T268" s="227"/>
      <c r="U268" s="227"/>
      <c r="V268" s="227"/>
      <c r="W268" s="227"/>
      <c r="X268" s="227"/>
      <c r="Y268" s="227"/>
      <c r="Z268" s="227"/>
      <c r="AA268" s="227"/>
      <c r="AB268" s="228"/>
    </row>
    <row r="269" spans="1:28" ht="14.25" thickBot="1" x14ac:dyDescent="0.2">
      <c r="A269" s="34" t="s">
        <v>8</v>
      </c>
      <c r="B269" s="55" t="s">
        <v>4</v>
      </c>
      <c r="C269" s="56"/>
      <c r="D269" s="56"/>
      <c r="E269" s="56"/>
      <c r="F269" s="56"/>
      <c r="G269" s="56"/>
      <c r="H269" s="56"/>
      <c r="I269" s="56"/>
      <c r="J269" s="56"/>
      <c r="K269" s="56"/>
      <c r="L269" s="56"/>
      <c r="M269" s="56"/>
      <c r="N269" s="56"/>
      <c r="O269" s="56"/>
      <c r="P269" s="56"/>
      <c r="Q269" s="56"/>
      <c r="R269" s="56"/>
      <c r="S269" s="56"/>
      <c r="T269" s="56"/>
      <c r="U269" s="56"/>
      <c r="V269" s="56"/>
      <c r="W269" s="56"/>
      <c r="X269" s="56"/>
      <c r="Y269" s="57"/>
      <c r="Z269" s="40"/>
      <c r="AA269" s="40"/>
      <c r="AB269" s="41"/>
    </row>
    <row r="270" spans="1:28" ht="14.25" thickBot="1" x14ac:dyDescent="0.2">
      <c r="A270" s="69"/>
      <c r="B270" s="51">
        <v>0.29166666666666669</v>
      </c>
      <c r="C270" s="52">
        <v>0.33333333333333298</v>
      </c>
      <c r="D270" s="52">
        <v>0.375</v>
      </c>
      <c r="E270" s="52">
        <v>0.41666666666666702</v>
      </c>
      <c r="F270" s="52">
        <v>0.45833333333333298</v>
      </c>
      <c r="G270" s="52">
        <v>0.5</v>
      </c>
      <c r="H270" s="52">
        <v>0.54166666666666696</v>
      </c>
      <c r="I270" s="52">
        <v>0.58333333333333304</v>
      </c>
      <c r="J270" s="52">
        <v>0.625</v>
      </c>
      <c r="K270" s="52">
        <v>0.66666666666666696</v>
      </c>
      <c r="L270" s="52">
        <v>0.70833333333333004</v>
      </c>
      <c r="M270" s="52">
        <v>0.749999999999996</v>
      </c>
      <c r="N270" s="53">
        <v>0.79166666666666297</v>
      </c>
      <c r="O270" s="53">
        <v>0.83333333333333004</v>
      </c>
      <c r="P270" s="53">
        <v>0.874999999999996</v>
      </c>
      <c r="Q270" s="53">
        <v>0.91666666666666297</v>
      </c>
      <c r="R270" s="53">
        <v>0.95833333333333004</v>
      </c>
      <c r="S270" s="53">
        <v>0.999999999999997</v>
      </c>
      <c r="T270" s="53">
        <v>1.0416666666666601</v>
      </c>
      <c r="U270" s="53">
        <v>1.0833333333333299</v>
      </c>
      <c r="V270" s="53">
        <v>1.125</v>
      </c>
      <c r="W270" s="53">
        <v>1.1666666666666601</v>
      </c>
      <c r="X270" s="53">
        <v>1.2083333333333299</v>
      </c>
      <c r="Y270" s="54">
        <v>1.25</v>
      </c>
      <c r="Z270" s="8" t="s">
        <v>11</v>
      </c>
      <c r="AA270" s="9" t="s">
        <v>10</v>
      </c>
      <c r="AB270" s="42"/>
    </row>
    <row r="271" spans="1:28" x14ac:dyDescent="0.15">
      <c r="A271" s="68" t="s">
        <v>6</v>
      </c>
      <c r="B271" s="7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6"/>
      <c r="Z271" s="10">
        <f>SUM(B271:Y271)</f>
        <v>0</v>
      </c>
      <c r="AA271" s="11">
        <f>SUM(B271:O271)</f>
        <v>0</v>
      </c>
      <c r="AB271" s="41"/>
    </row>
    <row r="272" spans="1:28" x14ac:dyDescent="0.15">
      <c r="A272" s="43" t="s">
        <v>5</v>
      </c>
      <c r="B272" s="7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6"/>
      <c r="Z272" s="10">
        <f t="shared" ref="Z272:Z274" si="114">SUM(B272:Y272)</f>
        <v>0</v>
      </c>
      <c r="AA272" s="11">
        <f t="shared" ref="AA272:AA274" si="115">SUM(B272:O272)</f>
        <v>0</v>
      </c>
      <c r="AB272" s="41"/>
    </row>
    <row r="273" spans="1:28" ht="14.25" thickBot="1" x14ac:dyDescent="0.2">
      <c r="A273" s="44" t="s">
        <v>7</v>
      </c>
      <c r="B273" s="4"/>
      <c r="C273" s="2"/>
      <c r="D273" s="2"/>
      <c r="E273" s="2"/>
      <c r="F273" s="2"/>
      <c r="G273" s="2"/>
      <c r="H273" s="2"/>
      <c r="I273" s="2"/>
      <c r="J273" s="2"/>
      <c r="K273" s="2"/>
      <c r="L273" s="2"/>
      <c r="M273" s="2"/>
      <c r="N273" s="2"/>
      <c r="O273" s="2"/>
      <c r="P273" s="2"/>
      <c r="Q273" s="2"/>
      <c r="R273" s="2"/>
      <c r="S273" s="2"/>
      <c r="T273" s="2"/>
      <c r="U273" s="2"/>
      <c r="V273" s="2"/>
      <c r="W273" s="2"/>
      <c r="X273" s="2"/>
      <c r="Y273" s="3"/>
      <c r="Z273" s="12">
        <f t="shared" si="114"/>
        <v>0</v>
      </c>
      <c r="AA273" s="13">
        <f t="shared" si="115"/>
        <v>0</v>
      </c>
      <c r="AB273" s="41"/>
    </row>
    <row r="274" spans="1:28" ht="14.25" thickBot="1" x14ac:dyDescent="0.2">
      <c r="A274" s="45" t="s">
        <v>16</v>
      </c>
      <c r="B274" s="30">
        <f>SUM(B271:B273)</f>
        <v>0</v>
      </c>
      <c r="C274" s="15">
        <f t="shared" ref="C274:Y274" si="116">SUM(C271:C273)</f>
        <v>0</v>
      </c>
      <c r="D274" s="15">
        <f t="shared" si="116"/>
        <v>0</v>
      </c>
      <c r="E274" s="15">
        <f t="shared" si="116"/>
        <v>0</v>
      </c>
      <c r="F274" s="15">
        <f t="shared" si="116"/>
        <v>0</v>
      </c>
      <c r="G274" s="15">
        <f t="shared" si="116"/>
        <v>0</v>
      </c>
      <c r="H274" s="15">
        <f t="shared" si="116"/>
        <v>0</v>
      </c>
      <c r="I274" s="15">
        <f t="shared" si="116"/>
        <v>0</v>
      </c>
      <c r="J274" s="15">
        <f t="shared" si="116"/>
        <v>0</v>
      </c>
      <c r="K274" s="15">
        <f t="shared" si="116"/>
        <v>0</v>
      </c>
      <c r="L274" s="15">
        <f t="shared" si="116"/>
        <v>0</v>
      </c>
      <c r="M274" s="15">
        <f t="shared" si="116"/>
        <v>0</v>
      </c>
      <c r="N274" s="15">
        <f t="shared" si="116"/>
        <v>0</v>
      </c>
      <c r="O274" s="15">
        <f t="shared" si="116"/>
        <v>0</v>
      </c>
      <c r="P274" s="15">
        <f t="shared" si="116"/>
        <v>0</v>
      </c>
      <c r="Q274" s="15">
        <f t="shared" si="116"/>
        <v>0</v>
      </c>
      <c r="R274" s="15">
        <f t="shared" si="116"/>
        <v>0</v>
      </c>
      <c r="S274" s="15">
        <f t="shared" si="116"/>
        <v>0</v>
      </c>
      <c r="T274" s="15">
        <f t="shared" si="116"/>
        <v>0</v>
      </c>
      <c r="U274" s="15">
        <f t="shared" si="116"/>
        <v>0</v>
      </c>
      <c r="V274" s="15">
        <f t="shared" si="116"/>
        <v>0</v>
      </c>
      <c r="W274" s="15">
        <f t="shared" si="116"/>
        <v>0</v>
      </c>
      <c r="X274" s="15">
        <f t="shared" si="116"/>
        <v>0</v>
      </c>
      <c r="Y274" s="16">
        <f t="shared" si="116"/>
        <v>0</v>
      </c>
      <c r="Z274" s="14">
        <f t="shared" si="114"/>
        <v>0</v>
      </c>
      <c r="AA274" s="17">
        <f t="shared" si="115"/>
        <v>0</v>
      </c>
      <c r="AB274" s="41"/>
    </row>
    <row r="275" spans="1:28" ht="41.25" thickBot="1" x14ac:dyDescent="0.2">
      <c r="A275" s="46" t="s">
        <v>32</v>
      </c>
      <c r="B275" s="35">
        <f>INT(B274*$A270/461*100)/100</f>
        <v>0</v>
      </c>
      <c r="C275" s="36">
        <f t="shared" ref="C275:AA275" si="117">INT(C274*$A270/461*100)/100</f>
        <v>0</v>
      </c>
      <c r="D275" s="36">
        <f t="shared" si="117"/>
        <v>0</v>
      </c>
      <c r="E275" s="36">
        <f t="shared" si="117"/>
        <v>0</v>
      </c>
      <c r="F275" s="36">
        <f t="shared" si="117"/>
        <v>0</v>
      </c>
      <c r="G275" s="36">
        <f t="shared" si="117"/>
        <v>0</v>
      </c>
      <c r="H275" s="36">
        <f t="shared" si="117"/>
        <v>0</v>
      </c>
      <c r="I275" s="36">
        <f t="shared" si="117"/>
        <v>0</v>
      </c>
      <c r="J275" s="36">
        <f t="shared" si="117"/>
        <v>0</v>
      </c>
      <c r="K275" s="36">
        <f t="shared" si="117"/>
        <v>0</v>
      </c>
      <c r="L275" s="36">
        <f t="shared" si="117"/>
        <v>0</v>
      </c>
      <c r="M275" s="36">
        <f t="shared" si="117"/>
        <v>0</v>
      </c>
      <c r="N275" s="36">
        <f t="shared" si="117"/>
        <v>0</v>
      </c>
      <c r="O275" s="36">
        <f t="shared" si="117"/>
        <v>0</v>
      </c>
      <c r="P275" s="36">
        <f t="shared" si="117"/>
        <v>0</v>
      </c>
      <c r="Q275" s="36">
        <f t="shared" si="117"/>
        <v>0</v>
      </c>
      <c r="R275" s="36">
        <f t="shared" si="117"/>
        <v>0</v>
      </c>
      <c r="S275" s="36">
        <f t="shared" si="117"/>
        <v>0</v>
      </c>
      <c r="T275" s="36">
        <f t="shared" si="117"/>
        <v>0</v>
      </c>
      <c r="U275" s="36">
        <f t="shared" si="117"/>
        <v>0</v>
      </c>
      <c r="V275" s="36">
        <f t="shared" si="117"/>
        <v>0</v>
      </c>
      <c r="W275" s="36">
        <f t="shared" si="117"/>
        <v>0</v>
      </c>
      <c r="X275" s="36">
        <f t="shared" si="117"/>
        <v>0</v>
      </c>
      <c r="Y275" s="37">
        <f t="shared" si="117"/>
        <v>0</v>
      </c>
      <c r="Z275" s="38">
        <f t="shared" si="117"/>
        <v>0</v>
      </c>
      <c r="AA275" s="39">
        <f t="shared" si="117"/>
        <v>0</v>
      </c>
      <c r="AB275" s="47" t="s">
        <v>17</v>
      </c>
    </row>
    <row r="276" spans="1:28" x14ac:dyDescent="0.15">
      <c r="A276" s="48" t="s">
        <v>13</v>
      </c>
      <c r="B276" s="31"/>
      <c r="C276" s="22"/>
      <c r="D276" s="22"/>
      <c r="E276" s="22"/>
      <c r="F276" s="22"/>
      <c r="G276" s="22"/>
      <c r="H276" s="22"/>
      <c r="I276" s="22"/>
      <c r="J276" s="22"/>
      <c r="K276" s="22"/>
      <c r="L276" s="22"/>
      <c r="M276" s="22"/>
      <c r="N276" s="22"/>
      <c r="O276" s="22"/>
      <c r="P276" s="22"/>
      <c r="Q276" s="22"/>
      <c r="R276" s="22"/>
      <c r="S276" s="22"/>
      <c r="T276" s="22"/>
      <c r="U276" s="22"/>
      <c r="V276" s="22"/>
      <c r="W276" s="22"/>
      <c r="X276" s="22"/>
      <c r="Y276" s="23"/>
      <c r="Z276" s="24">
        <f>SUM(B276:Y276)</f>
        <v>0</v>
      </c>
      <c r="AA276" s="25">
        <f>SUM(B276:O276)</f>
        <v>0</v>
      </c>
      <c r="AB276" s="41"/>
    </row>
    <row r="277" spans="1:28" ht="14.25" thickBot="1" x14ac:dyDescent="0.2">
      <c r="A277" s="49" t="s">
        <v>14</v>
      </c>
      <c r="B277" s="32"/>
      <c r="C277" s="18"/>
      <c r="D277" s="18"/>
      <c r="E277" s="18"/>
      <c r="F277" s="18"/>
      <c r="G277" s="18"/>
      <c r="H277" s="18"/>
      <c r="I277" s="18"/>
      <c r="J277" s="18"/>
      <c r="K277" s="18"/>
      <c r="L277" s="18"/>
      <c r="M277" s="18"/>
      <c r="N277" s="18"/>
      <c r="O277" s="18"/>
      <c r="P277" s="18"/>
      <c r="Q277" s="18"/>
      <c r="R277" s="18"/>
      <c r="S277" s="18"/>
      <c r="T277" s="18"/>
      <c r="U277" s="18"/>
      <c r="V277" s="18"/>
      <c r="W277" s="18"/>
      <c r="X277" s="18"/>
      <c r="Y277" s="19"/>
      <c r="Z277" s="20">
        <f>SUM(B277:Y277)</f>
        <v>0</v>
      </c>
      <c r="AA277" s="21">
        <f>SUM(B277:O277)</f>
        <v>0</v>
      </c>
      <c r="AB277" s="41"/>
    </row>
    <row r="278" spans="1:28" x14ac:dyDescent="0.15">
      <c r="A278" s="50" t="s">
        <v>15</v>
      </c>
      <c r="B278" s="33">
        <f>SUM(B276:B277)</f>
        <v>0</v>
      </c>
      <c r="C278" s="27">
        <f t="shared" ref="C278:AA278" si="118">SUM(C276:C277)</f>
        <v>0</v>
      </c>
      <c r="D278" s="27">
        <f t="shared" si="118"/>
        <v>0</v>
      </c>
      <c r="E278" s="27">
        <f t="shared" si="118"/>
        <v>0</v>
      </c>
      <c r="F278" s="27">
        <f t="shared" si="118"/>
        <v>0</v>
      </c>
      <c r="G278" s="27">
        <f t="shared" si="118"/>
        <v>0</v>
      </c>
      <c r="H278" s="27">
        <f t="shared" si="118"/>
        <v>0</v>
      </c>
      <c r="I278" s="27">
        <f t="shared" si="118"/>
        <v>0</v>
      </c>
      <c r="J278" s="27">
        <f t="shared" si="118"/>
        <v>0</v>
      </c>
      <c r="K278" s="27">
        <f t="shared" si="118"/>
        <v>0</v>
      </c>
      <c r="L278" s="27">
        <f t="shared" si="118"/>
        <v>0</v>
      </c>
      <c r="M278" s="27">
        <f t="shared" si="118"/>
        <v>0</v>
      </c>
      <c r="N278" s="27">
        <f t="shared" si="118"/>
        <v>0</v>
      </c>
      <c r="O278" s="27">
        <f t="shared" si="118"/>
        <v>0</v>
      </c>
      <c r="P278" s="27">
        <f t="shared" si="118"/>
        <v>0</v>
      </c>
      <c r="Q278" s="27">
        <f t="shared" si="118"/>
        <v>0</v>
      </c>
      <c r="R278" s="27">
        <f t="shared" si="118"/>
        <v>0</v>
      </c>
      <c r="S278" s="27">
        <f t="shared" si="118"/>
        <v>0</v>
      </c>
      <c r="T278" s="27">
        <f t="shared" si="118"/>
        <v>0</v>
      </c>
      <c r="U278" s="27">
        <f t="shared" si="118"/>
        <v>0</v>
      </c>
      <c r="V278" s="27">
        <f t="shared" si="118"/>
        <v>0</v>
      </c>
      <c r="W278" s="27">
        <f t="shared" si="118"/>
        <v>0</v>
      </c>
      <c r="X278" s="27">
        <f t="shared" si="118"/>
        <v>0</v>
      </c>
      <c r="Y278" s="28">
        <f t="shared" si="118"/>
        <v>0</v>
      </c>
      <c r="Z278" s="26">
        <f t="shared" si="118"/>
        <v>0</v>
      </c>
      <c r="AA278" s="29">
        <f t="shared" si="118"/>
        <v>0</v>
      </c>
      <c r="AB278" s="41"/>
    </row>
    <row r="279" spans="1:28" ht="14.25" thickBot="1" x14ac:dyDescent="0.2">
      <c r="A279" s="58" t="s">
        <v>18</v>
      </c>
      <c r="B279" s="59" t="str">
        <f>IF(B274=0,"0",INT(B278/B274*100)/100)</f>
        <v>0</v>
      </c>
      <c r="C279" s="60" t="str">
        <f t="shared" ref="C279:AA279" si="119">IF(C274=0,"0",INT(C278/C274*100)/100)</f>
        <v>0</v>
      </c>
      <c r="D279" s="60" t="str">
        <f t="shared" si="119"/>
        <v>0</v>
      </c>
      <c r="E279" s="60" t="str">
        <f t="shared" si="119"/>
        <v>0</v>
      </c>
      <c r="F279" s="60" t="str">
        <f t="shared" si="119"/>
        <v>0</v>
      </c>
      <c r="G279" s="60" t="str">
        <f t="shared" si="119"/>
        <v>0</v>
      </c>
      <c r="H279" s="60" t="str">
        <f t="shared" si="119"/>
        <v>0</v>
      </c>
      <c r="I279" s="60" t="str">
        <f t="shared" si="119"/>
        <v>0</v>
      </c>
      <c r="J279" s="60" t="str">
        <f t="shared" si="119"/>
        <v>0</v>
      </c>
      <c r="K279" s="60" t="str">
        <f t="shared" si="119"/>
        <v>0</v>
      </c>
      <c r="L279" s="60" t="str">
        <f t="shared" si="119"/>
        <v>0</v>
      </c>
      <c r="M279" s="60" t="str">
        <f t="shared" si="119"/>
        <v>0</v>
      </c>
      <c r="N279" s="60" t="str">
        <f t="shared" si="119"/>
        <v>0</v>
      </c>
      <c r="O279" s="60" t="str">
        <f t="shared" si="119"/>
        <v>0</v>
      </c>
      <c r="P279" s="60" t="str">
        <f t="shared" si="119"/>
        <v>0</v>
      </c>
      <c r="Q279" s="60" t="str">
        <f t="shared" si="119"/>
        <v>0</v>
      </c>
      <c r="R279" s="60" t="str">
        <f t="shared" si="119"/>
        <v>0</v>
      </c>
      <c r="S279" s="60" t="str">
        <f t="shared" si="119"/>
        <v>0</v>
      </c>
      <c r="T279" s="60" t="str">
        <f t="shared" si="119"/>
        <v>0</v>
      </c>
      <c r="U279" s="60" t="str">
        <f t="shared" si="119"/>
        <v>0</v>
      </c>
      <c r="V279" s="60" t="str">
        <f t="shared" si="119"/>
        <v>0</v>
      </c>
      <c r="W279" s="60" t="str">
        <f t="shared" si="119"/>
        <v>0</v>
      </c>
      <c r="X279" s="60" t="str">
        <f t="shared" si="119"/>
        <v>0</v>
      </c>
      <c r="Y279" s="61" t="str">
        <f t="shared" si="119"/>
        <v>0</v>
      </c>
      <c r="Z279" s="62" t="str">
        <f t="shared" si="119"/>
        <v>0</v>
      </c>
      <c r="AA279" s="63" t="str">
        <f t="shared" si="119"/>
        <v>0</v>
      </c>
      <c r="AB279" s="41"/>
    </row>
    <row r="280" spans="1:28" ht="14.25" thickBot="1" x14ac:dyDescent="0.2">
      <c r="A280" s="64" t="s">
        <v>20</v>
      </c>
      <c r="B280" s="65"/>
      <c r="C280" s="65"/>
      <c r="D280" s="65"/>
      <c r="E280" s="65"/>
      <c r="F280" s="65"/>
      <c r="G280" s="65"/>
      <c r="H280" s="65"/>
      <c r="I280" s="65"/>
      <c r="J280" s="65"/>
      <c r="K280" s="65"/>
      <c r="L280" s="65"/>
      <c r="M280" s="65"/>
      <c r="N280" s="65"/>
      <c r="O280" s="65"/>
      <c r="P280" s="65"/>
      <c r="Q280" s="65"/>
      <c r="R280" s="65"/>
      <c r="S280" s="65"/>
      <c r="T280" s="65"/>
      <c r="U280" s="65"/>
      <c r="V280" s="65"/>
      <c r="W280" s="65"/>
      <c r="X280" s="65"/>
      <c r="Y280" s="65"/>
      <c r="Z280" s="65"/>
      <c r="AA280" s="65"/>
      <c r="AB280" s="66"/>
    </row>
    <row r="281" spans="1:28" ht="14.25" thickTop="1" x14ac:dyDescent="0.15"/>
  </sheetData>
  <mergeCells count="200">
    <mergeCell ref="B267:D267"/>
    <mergeCell ref="E267:G267"/>
    <mergeCell ref="H267:J267"/>
    <mergeCell ref="K267:M267"/>
    <mergeCell ref="N267:AB267"/>
    <mergeCell ref="B268:D268"/>
    <mergeCell ref="E268:G268"/>
    <mergeCell ref="H268:J268"/>
    <mergeCell ref="K268:M268"/>
    <mergeCell ref="N268:AB268"/>
    <mergeCell ref="B253:D253"/>
    <mergeCell ref="E253:G253"/>
    <mergeCell ref="H253:J253"/>
    <mergeCell ref="K253:M253"/>
    <mergeCell ref="N253:AB253"/>
    <mergeCell ref="B254:D254"/>
    <mergeCell ref="E254:G254"/>
    <mergeCell ref="H254:J254"/>
    <mergeCell ref="K254:M254"/>
    <mergeCell ref="N254:AB254"/>
    <mergeCell ref="B239:D239"/>
    <mergeCell ref="E239:G239"/>
    <mergeCell ref="H239:J239"/>
    <mergeCell ref="K239:M239"/>
    <mergeCell ref="N239:AB239"/>
    <mergeCell ref="B240:D240"/>
    <mergeCell ref="E240:G240"/>
    <mergeCell ref="H240:J240"/>
    <mergeCell ref="K240:M240"/>
    <mergeCell ref="N240:AB240"/>
    <mergeCell ref="B225:D225"/>
    <mergeCell ref="E225:G225"/>
    <mergeCell ref="H225:J225"/>
    <mergeCell ref="K225:M225"/>
    <mergeCell ref="N225:AB225"/>
    <mergeCell ref="B226:D226"/>
    <mergeCell ref="E226:G226"/>
    <mergeCell ref="H226:J226"/>
    <mergeCell ref="K226:M226"/>
    <mergeCell ref="N226:AB226"/>
    <mergeCell ref="B211:D211"/>
    <mergeCell ref="E211:G211"/>
    <mergeCell ref="H211:J211"/>
    <mergeCell ref="K211:M211"/>
    <mergeCell ref="N211:AB211"/>
    <mergeCell ref="B212:D212"/>
    <mergeCell ref="E212:G212"/>
    <mergeCell ref="H212:J212"/>
    <mergeCell ref="K212:M212"/>
    <mergeCell ref="N212:AB212"/>
    <mergeCell ref="B197:D197"/>
    <mergeCell ref="E197:G197"/>
    <mergeCell ref="H197:J197"/>
    <mergeCell ref="K197:M197"/>
    <mergeCell ref="N197:AB197"/>
    <mergeCell ref="B198:D198"/>
    <mergeCell ref="E198:G198"/>
    <mergeCell ref="H198:J198"/>
    <mergeCell ref="K198:M198"/>
    <mergeCell ref="N198:AB198"/>
    <mergeCell ref="B183:D183"/>
    <mergeCell ref="E183:G183"/>
    <mergeCell ref="H183:J183"/>
    <mergeCell ref="K183:M183"/>
    <mergeCell ref="N183:AB183"/>
    <mergeCell ref="B184:D184"/>
    <mergeCell ref="E184:G184"/>
    <mergeCell ref="H184:J184"/>
    <mergeCell ref="K184:M184"/>
    <mergeCell ref="N184:AB184"/>
    <mergeCell ref="B169:D169"/>
    <mergeCell ref="E169:G169"/>
    <mergeCell ref="H169:J169"/>
    <mergeCell ref="K169:M169"/>
    <mergeCell ref="N169:AB169"/>
    <mergeCell ref="B170:D170"/>
    <mergeCell ref="E170:G170"/>
    <mergeCell ref="H170:J170"/>
    <mergeCell ref="K170:M170"/>
    <mergeCell ref="N170:AB170"/>
    <mergeCell ref="B155:D155"/>
    <mergeCell ref="E155:G155"/>
    <mergeCell ref="H155:J155"/>
    <mergeCell ref="K155:M155"/>
    <mergeCell ref="N155:AB155"/>
    <mergeCell ref="B156:D156"/>
    <mergeCell ref="E156:G156"/>
    <mergeCell ref="H156:J156"/>
    <mergeCell ref="K156:M156"/>
    <mergeCell ref="N156:AB156"/>
    <mergeCell ref="B141:D141"/>
    <mergeCell ref="E141:G141"/>
    <mergeCell ref="H141:J141"/>
    <mergeCell ref="K141:M141"/>
    <mergeCell ref="N141:AB141"/>
    <mergeCell ref="B142:D142"/>
    <mergeCell ref="E142:G142"/>
    <mergeCell ref="H142:J142"/>
    <mergeCell ref="K142:M142"/>
    <mergeCell ref="N142:AB142"/>
    <mergeCell ref="B127:D127"/>
    <mergeCell ref="E127:G127"/>
    <mergeCell ref="H127:J127"/>
    <mergeCell ref="K127:M127"/>
    <mergeCell ref="N127:AB127"/>
    <mergeCell ref="B128:D128"/>
    <mergeCell ref="E128:G128"/>
    <mergeCell ref="H128:J128"/>
    <mergeCell ref="K128:M128"/>
    <mergeCell ref="N128:AB128"/>
    <mergeCell ref="B113:D113"/>
    <mergeCell ref="E113:G113"/>
    <mergeCell ref="H113:J113"/>
    <mergeCell ref="K113:M113"/>
    <mergeCell ref="N113:AB113"/>
    <mergeCell ref="B114:D114"/>
    <mergeCell ref="E114:G114"/>
    <mergeCell ref="H114:J114"/>
    <mergeCell ref="K114:M114"/>
    <mergeCell ref="N114:AB114"/>
    <mergeCell ref="B99:D99"/>
    <mergeCell ref="E99:G99"/>
    <mergeCell ref="H99:J99"/>
    <mergeCell ref="K99:M99"/>
    <mergeCell ref="N99:AB99"/>
    <mergeCell ref="B100:D100"/>
    <mergeCell ref="E100:G100"/>
    <mergeCell ref="H100:J100"/>
    <mergeCell ref="K100:M100"/>
    <mergeCell ref="N100:AB100"/>
    <mergeCell ref="B85:D85"/>
    <mergeCell ref="E85:G85"/>
    <mergeCell ref="H85:J85"/>
    <mergeCell ref="K85:M85"/>
    <mergeCell ref="N85:AB85"/>
    <mergeCell ref="B86:D86"/>
    <mergeCell ref="E86:G86"/>
    <mergeCell ref="H86:J86"/>
    <mergeCell ref="K86:M86"/>
    <mergeCell ref="N86:AB86"/>
    <mergeCell ref="B71:D71"/>
    <mergeCell ref="E71:G71"/>
    <mergeCell ref="H71:J71"/>
    <mergeCell ref="K71:M71"/>
    <mergeCell ref="N71:AB71"/>
    <mergeCell ref="B72:D72"/>
    <mergeCell ref="E72:G72"/>
    <mergeCell ref="H72:J72"/>
    <mergeCell ref="K72:M72"/>
    <mergeCell ref="N72:AB72"/>
    <mergeCell ref="B57:D57"/>
    <mergeCell ref="E57:G57"/>
    <mergeCell ref="H57:J57"/>
    <mergeCell ref="K57:M57"/>
    <mergeCell ref="N57:AB57"/>
    <mergeCell ref="B58:D58"/>
    <mergeCell ref="E58:G58"/>
    <mergeCell ref="H58:J58"/>
    <mergeCell ref="K58:M58"/>
    <mergeCell ref="N58:AB58"/>
    <mergeCell ref="B43:D43"/>
    <mergeCell ref="E43:G43"/>
    <mergeCell ref="H43:J43"/>
    <mergeCell ref="K43:M43"/>
    <mergeCell ref="N43:AB43"/>
    <mergeCell ref="B44:D44"/>
    <mergeCell ref="E44:G44"/>
    <mergeCell ref="H44:J44"/>
    <mergeCell ref="K44:M44"/>
    <mergeCell ref="N44:AB44"/>
    <mergeCell ref="B29:D29"/>
    <mergeCell ref="E29:G29"/>
    <mergeCell ref="H29:J29"/>
    <mergeCell ref="K29:M29"/>
    <mergeCell ref="N29:AB29"/>
    <mergeCell ref="B30:D30"/>
    <mergeCell ref="E30:G30"/>
    <mergeCell ref="H30:J30"/>
    <mergeCell ref="K30:M30"/>
    <mergeCell ref="N30:AB30"/>
    <mergeCell ref="B15:D15"/>
    <mergeCell ref="E15:G15"/>
    <mergeCell ref="H15:J15"/>
    <mergeCell ref="K15:M15"/>
    <mergeCell ref="N15:AB15"/>
    <mergeCell ref="B16:D16"/>
    <mergeCell ref="E16:G16"/>
    <mergeCell ref="H16:J16"/>
    <mergeCell ref="K16:M16"/>
    <mergeCell ref="N16:AB16"/>
    <mergeCell ref="B1:D1"/>
    <mergeCell ref="E1:G1"/>
    <mergeCell ref="H1:J1"/>
    <mergeCell ref="K1:M1"/>
    <mergeCell ref="N1:AB1"/>
    <mergeCell ref="B2:D2"/>
    <mergeCell ref="E2:G2"/>
    <mergeCell ref="H2:J2"/>
    <mergeCell ref="K2:M2"/>
    <mergeCell ref="N2:AB2"/>
  </mergeCells>
  <phoneticPr fontId="1"/>
  <pageMargins left="0.7" right="0.7" top="0.75" bottom="0.75" header="0.3" footer="0.3"/>
  <ignoredErrors>
    <ignoredError sqref="B8:AB8 B10:AB280 B9:Y9 AB9" formulaRange="1"/>
    <ignoredError sqref="Z9:AA9" formula="1" formulaRange="1"/>
  </ignoredError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30"/>
  <sheetViews>
    <sheetView zoomScale="50" zoomScaleNormal="50" workbookViewId="0">
      <selection activeCell="M73" sqref="M73"/>
    </sheetView>
  </sheetViews>
  <sheetFormatPr defaultRowHeight="13.5" x14ac:dyDescent="0.15"/>
  <cols>
    <col min="1" max="1" width="15.75" customWidth="1"/>
    <col min="2" max="2" width="10.5" bestFit="1" customWidth="1"/>
    <col min="3" max="3" width="10.625" customWidth="1"/>
    <col min="4" max="6" width="10.25" customWidth="1"/>
    <col min="7" max="7" width="11" bestFit="1" customWidth="1"/>
    <col min="8" max="9" width="10.75" customWidth="1"/>
    <col min="10" max="10" width="10.5" customWidth="1"/>
    <col min="11" max="11" width="10.25" customWidth="1"/>
    <col min="12" max="12" width="10.5" customWidth="1"/>
    <col min="13" max="13" width="10.375" customWidth="1"/>
    <col min="14" max="14" width="10.25" customWidth="1"/>
    <col min="15" max="15" width="11.125" customWidth="1"/>
    <col min="16" max="16" width="10.25" customWidth="1"/>
    <col min="17" max="17" width="13.125" customWidth="1"/>
  </cols>
  <sheetData>
    <row r="1" spans="1:17" ht="17.25" x14ac:dyDescent="0.15">
      <c r="A1" s="146" t="s">
        <v>44</v>
      </c>
      <c r="B1" s="74"/>
      <c r="C1" s="74"/>
      <c r="D1" s="74"/>
      <c r="E1" s="74"/>
      <c r="F1" s="74"/>
      <c r="G1" s="145" t="s">
        <v>77</v>
      </c>
    </row>
    <row r="2" spans="1:17" x14ac:dyDescent="0.15">
      <c r="A2" t="s">
        <v>78</v>
      </c>
      <c r="G2" s="86" t="s">
        <v>76</v>
      </c>
    </row>
    <row r="3" spans="1:17" x14ac:dyDescent="0.15">
      <c r="A3" s="128" t="s">
        <v>73</v>
      </c>
      <c r="B3" s="126">
        <f>30/60*RIGHT(B5,2)</f>
        <v>2.5</v>
      </c>
      <c r="C3" s="126">
        <f t="shared" ref="C3:M3" si="0">30/60*RIGHT(C5,2)</f>
        <v>5</v>
      </c>
      <c r="D3" s="126">
        <f t="shared" si="0"/>
        <v>7.5</v>
      </c>
      <c r="E3" s="126">
        <f t="shared" si="0"/>
        <v>10</v>
      </c>
      <c r="F3" s="126">
        <f t="shared" si="0"/>
        <v>12.5</v>
      </c>
      <c r="G3" s="126">
        <f t="shared" si="0"/>
        <v>15</v>
      </c>
      <c r="H3" s="126">
        <f t="shared" si="0"/>
        <v>20</v>
      </c>
      <c r="I3" s="126">
        <f t="shared" si="0"/>
        <v>25</v>
      </c>
      <c r="J3" s="126">
        <f t="shared" si="0"/>
        <v>30</v>
      </c>
      <c r="K3" s="126">
        <f t="shared" si="0"/>
        <v>35</v>
      </c>
      <c r="L3" s="126">
        <f t="shared" si="0"/>
        <v>40</v>
      </c>
      <c r="M3" s="126">
        <f t="shared" si="0"/>
        <v>45</v>
      </c>
      <c r="N3" s="126">
        <f>30/60*RIGHT(N5,3)</f>
        <v>60</v>
      </c>
      <c r="O3" s="126">
        <f>30/60*RIGHT(O5,3)</f>
        <v>75</v>
      </c>
    </row>
    <row r="4" spans="1:17" ht="14.25" thickBot="1" x14ac:dyDescent="0.2">
      <c r="A4" s="128" t="s">
        <v>72</v>
      </c>
      <c r="B4" s="127">
        <f>25/60*RIGHT(B5,2)</f>
        <v>2.0833333333333335</v>
      </c>
      <c r="C4" s="127">
        <f t="shared" ref="C4:E4" si="1">25/60*RIGHT(C5,2)</f>
        <v>4.166666666666667</v>
      </c>
      <c r="D4" s="127">
        <f t="shared" si="1"/>
        <v>6.25</v>
      </c>
      <c r="E4" s="127">
        <f t="shared" si="1"/>
        <v>8.3333333333333339</v>
      </c>
      <c r="F4" s="127">
        <f t="shared" ref="F4" si="2">25/60*RIGHT(F5,2)</f>
        <v>10.416666666666668</v>
      </c>
      <c r="G4" s="127">
        <f t="shared" ref="G4" si="3">25/60*RIGHT(G5,2)</f>
        <v>12.5</v>
      </c>
      <c r="H4" s="127">
        <f t="shared" ref="H4" si="4">25/60*RIGHT(H5,2)</f>
        <v>16.666666666666668</v>
      </c>
      <c r="I4" s="127">
        <f t="shared" ref="I4" si="5">25/60*RIGHT(I5,2)</f>
        <v>20.833333333333336</v>
      </c>
      <c r="J4" s="127">
        <f t="shared" ref="J4" si="6">25/60*RIGHT(J5,2)</f>
        <v>25</v>
      </c>
      <c r="K4" s="127">
        <f t="shared" ref="K4" si="7">25/60*RIGHT(K5,2)</f>
        <v>29.166666666666668</v>
      </c>
      <c r="L4" s="127">
        <f t="shared" ref="L4" si="8">25/60*RIGHT(L5,2)</f>
        <v>33.333333333333336</v>
      </c>
      <c r="M4" s="127">
        <f t="shared" ref="M4" si="9">25/60*RIGHT(M5,2)</f>
        <v>37.5</v>
      </c>
      <c r="N4" s="127">
        <f>25/60*RIGHT(N5,3)</f>
        <v>50</v>
      </c>
      <c r="O4" s="127">
        <f>25/60*RIGHT(O5,3)</f>
        <v>62.5</v>
      </c>
    </row>
    <row r="5" spans="1:17" x14ac:dyDescent="0.15">
      <c r="A5" s="138" t="s">
        <v>56</v>
      </c>
      <c r="B5" s="139" t="s">
        <v>57</v>
      </c>
      <c r="C5" s="139" t="s">
        <v>58</v>
      </c>
      <c r="D5" s="139" t="s">
        <v>59</v>
      </c>
      <c r="E5" s="139" t="s">
        <v>60</v>
      </c>
      <c r="F5" s="139" t="s">
        <v>61</v>
      </c>
      <c r="G5" s="139" t="s">
        <v>62</v>
      </c>
      <c r="H5" s="139" t="s">
        <v>63</v>
      </c>
      <c r="I5" s="139" t="s">
        <v>64</v>
      </c>
      <c r="J5" s="139" t="s">
        <v>65</v>
      </c>
      <c r="K5" s="139" t="s">
        <v>66</v>
      </c>
      <c r="L5" s="139" t="s">
        <v>67</v>
      </c>
      <c r="M5" s="139" t="s">
        <v>68</v>
      </c>
      <c r="N5" s="139" t="s">
        <v>69</v>
      </c>
      <c r="O5" s="139" t="s">
        <v>70</v>
      </c>
      <c r="P5" s="140" t="s">
        <v>71</v>
      </c>
      <c r="Q5" s="141" t="s">
        <v>47</v>
      </c>
    </row>
    <row r="6" spans="1:17" x14ac:dyDescent="0.15">
      <c r="A6" s="2" t="s">
        <v>45</v>
      </c>
      <c r="B6" s="87">
        <v>894226</v>
      </c>
      <c r="C6" s="87">
        <v>1441822</v>
      </c>
      <c r="D6" s="87">
        <v>1005590</v>
      </c>
      <c r="E6" s="87">
        <v>896864</v>
      </c>
      <c r="F6" s="87">
        <v>238462</v>
      </c>
      <c r="G6" s="87">
        <v>943506</v>
      </c>
      <c r="H6" s="88">
        <v>418156</v>
      </c>
      <c r="I6" s="88">
        <v>236626</v>
      </c>
      <c r="J6" s="88">
        <v>245896</v>
      </c>
      <c r="K6" s="88">
        <v>34294</v>
      </c>
      <c r="L6" s="88">
        <v>32286</v>
      </c>
      <c r="M6" s="88">
        <v>51904</v>
      </c>
      <c r="N6" s="88">
        <v>44852</v>
      </c>
      <c r="O6" s="88">
        <v>19774</v>
      </c>
      <c r="P6" s="89">
        <v>36186</v>
      </c>
      <c r="Q6" s="90">
        <f>SUM(B6:P6)</f>
        <v>6540444</v>
      </c>
    </row>
    <row r="7" spans="1:17" ht="14.25" thickBot="1" x14ac:dyDescent="0.2">
      <c r="A7" s="136" t="s">
        <v>46</v>
      </c>
      <c r="B7" s="94">
        <v>447113</v>
      </c>
      <c r="C7" s="87">
        <v>720911</v>
      </c>
      <c r="D7" s="87">
        <v>502795</v>
      </c>
      <c r="E7" s="87">
        <v>448432</v>
      </c>
      <c r="F7" s="87">
        <v>119231</v>
      </c>
      <c r="G7" s="87">
        <v>471753</v>
      </c>
      <c r="H7" s="92">
        <v>209078</v>
      </c>
      <c r="I7" s="92">
        <v>118313</v>
      </c>
      <c r="J7" s="92">
        <v>122948</v>
      </c>
      <c r="K7" s="92">
        <v>17147</v>
      </c>
      <c r="L7" s="92">
        <v>16143</v>
      </c>
      <c r="M7" s="92">
        <v>25952</v>
      </c>
      <c r="N7" s="92">
        <v>22426</v>
      </c>
      <c r="O7" s="92">
        <v>9887</v>
      </c>
      <c r="P7" s="91">
        <v>18093</v>
      </c>
      <c r="Q7" s="129">
        <f>SUM(B7:P7)</f>
        <v>3270222</v>
      </c>
    </row>
    <row r="8" spans="1:17" ht="14.25" thickBot="1" x14ac:dyDescent="0.2">
      <c r="A8" s="98" t="s">
        <v>55</v>
      </c>
      <c r="B8" s="93">
        <f t="shared" ref="B8:G8" si="10">(B6)/2</f>
        <v>447113</v>
      </c>
      <c r="C8" s="93">
        <f t="shared" si="10"/>
        <v>720911</v>
      </c>
      <c r="D8" s="93">
        <f t="shared" si="10"/>
        <v>502795</v>
      </c>
      <c r="E8" s="93">
        <f t="shared" si="10"/>
        <v>448432</v>
      </c>
      <c r="F8" s="93">
        <f t="shared" si="10"/>
        <v>119231</v>
      </c>
      <c r="G8" s="93">
        <f t="shared" si="10"/>
        <v>471753</v>
      </c>
      <c r="H8" s="93">
        <f>(H6)/2</f>
        <v>209078</v>
      </c>
      <c r="I8" s="93">
        <f t="shared" ref="I8:P8" si="11">(I6)/2</f>
        <v>118313</v>
      </c>
      <c r="J8" s="93">
        <f t="shared" si="11"/>
        <v>122948</v>
      </c>
      <c r="K8" s="93">
        <f t="shared" si="11"/>
        <v>17147</v>
      </c>
      <c r="L8" s="93">
        <f t="shared" si="11"/>
        <v>16143</v>
      </c>
      <c r="M8" s="93">
        <f t="shared" si="11"/>
        <v>25952</v>
      </c>
      <c r="N8" s="93">
        <f t="shared" si="11"/>
        <v>22426</v>
      </c>
      <c r="O8" s="93">
        <f t="shared" si="11"/>
        <v>9887</v>
      </c>
      <c r="P8" s="93">
        <f t="shared" si="11"/>
        <v>18093</v>
      </c>
      <c r="Q8" s="97">
        <f t="shared" ref="Q8" si="12">SUM(B8:P8)</f>
        <v>3270222</v>
      </c>
    </row>
    <row r="9" spans="1:17" x14ac:dyDescent="0.15">
      <c r="A9" s="130" t="s">
        <v>54</v>
      </c>
      <c r="B9" s="102">
        <f>B7/$Q7</f>
        <v>0.13672252220185663</v>
      </c>
      <c r="C9" s="103">
        <f t="shared" ref="C9:P9" si="13">C7/$Q7</f>
        <v>0.22044711337640074</v>
      </c>
      <c r="D9" s="103">
        <f t="shared" si="13"/>
        <v>0.15374950079841673</v>
      </c>
      <c r="E9" s="103">
        <f t="shared" si="13"/>
        <v>0.13712585873374958</v>
      </c>
      <c r="F9" s="103">
        <f t="shared" si="13"/>
        <v>3.645960427151429E-2</v>
      </c>
      <c r="G9" s="103">
        <f t="shared" si="13"/>
        <v>0.1442571788704253</v>
      </c>
      <c r="H9" s="103">
        <f t="shared" si="13"/>
        <v>6.3933885834050408E-2</v>
      </c>
      <c r="I9" s="103">
        <f t="shared" si="13"/>
        <v>3.6178889384268102E-2</v>
      </c>
      <c r="J9" s="103">
        <f t="shared" si="13"/>
        <v>3.7596224354187573E-2</v>
      </c>
      <c r="K9" s="137">
        <f t="shared" si="13"/>
        <v>5.2433749146082436E-3</v>
      </c>
      <c r="L9" s="137">
        <f t="shared" si="13"/>
        <v>4.9363621185350721E-3</v>
      </c>
      <c r="M9" s="137">
        <f t="shared" si="13"/>
        <v>7.9358526729989588E-3</v>
      </c>
      <c r="N9" s="137">
        <f>N7/$Q7</f>
        <v>6.8576384110925802E-3</v>
      </c>
      <c r="O9" s="137">
        <f t="shared" si="13"/>
        <v>3.0233421461906868E-3</v>
      </c>
      <c r="P9" s="142">
        <f t="shared" si="13"/>
        <v>5.5326519117050773E-3</v>
      </c>
      <c r="Q9" s="143">
        <f>Q7/$Q7</f>
        <v>1</v>
      </c>
    </row>
    <row r="10" spans="1:17" x14ac:dyDescent="0.15">
      <c r="A10" s="151" t="s">
        <v>75</v>
      </c>
      <c r="B10" s="152">
        <f>SUM($B7:B7)/$Q7</f>
        <v>0.13672252220185663</v>
      </c>
      <c r="C10" s="153">
        <f>SUM($B7:C7)/$Q7</f>
        <v>0.35716963557825737</v>
      </c>
      <c r="D10" s="153">
        <f>SUM($B7:D7)/$Q7</f>
        <v>0.51091913637667408</v>
      </c>
      <c r="E10" s="153">
        <f>SUM($B7:E7)/$Q7</f>
        <v>0.64804499511042368</v>
      </c>
      <c r="F10" s="153">
        <f>SUM($B7:F7)/$Q7</f>
        <v>0.68450459938193797</v>
      </c>
      <c r="G10" s="153">
        <f>SUM($B7:G7)/$Q7</f>
        <v>0.8287617782523633</v>
      </c>
      <c r="H10" s="153">
        <f>SUM($B7:H7)/$Q7</f>
        <v>0.89269566408641365</v>
      </c>
      <c r="I10" s="153">
        <f>SUM($B7:I7)/$Q7</f>
        <v>0.92887455347068182</v>
      </c>
      <c r="J10" s="153">
        <f>SUM($B7:J7)/$Q7</f>
        <v>0.96647077782486934</v>
      </c>
      <c r="K10" s="153">
        <f>SUM($B7:K7)/$Q7</f>
        <v>0.97171415273947759</v>
      </c>
      <c r="L10" s="153">
        <f>SUM($B7:L7)/$Q7</f>
        <v>0.97665051485801269</v>
      </c>
      <c r="M10" s="153">
        <f>SUM($B7:M7)/$Q7</f>
        <v>0.9845863675310117</v>
      </c>
      <c r="N10" s="153">
        <f>SUM($B7:N7)/$Q7</f>
        <v>0.99144400594210425</v>
      </c>
      <c r="O10" s="153">
        <f>SUM($B7:O7)/$Q7</f>
        <v>0.99446734808829496</v>
      </c>
      <c r="P10" s="154">
        <f>SUM($B7:P7)/$Q7</f>
        <v>1</v>
      </c>
      <c r="Q10" s="143"/>
    </row>
    <row r="11" spans="1:17" x14ac:dyDescent="0.15">
      <c r="A11" s="151" t="s">
        <v>75</v>
      </c>
      <c r="B11" s="155">
        <f>SUM($B7:B7)</f>
        <v>447113</v>
      </c>
      <c r="C11" s="156">
        <f>SUM($B7:C7)</f>
        <v>1168024</v>
      </c>
      <c r="D11" s="156">
        <f>SUM($B7:D7)</f>
        <v>1670819</v>
      </c>
      <c r="E11" s="156">
        <f>SUM($B7:E7)</f>
        <v>2119251</v>
      </c>
      <c r="F11" s="156">
        <f>SUM($B7:F7)</f>
        <v>2238482</v>
      </c>
      <c r="G11" s="156">
        <f>SUM($B7:G7)</f>
        <v>2710235</v>
      </c>
      <c r="H11" s="156">
        <f>SUM($B7:H7)</f>
        <v>2919313</v>
      </c>
      <c r="I11" s="156">
        <f>SUM($B7:I7)</f>
        <v>3037626</v>
      </c>
      <c r="J11" s="156">
        <f>SUM($B7:J7)</f>
        <v>3160574</v>
      </c>
      <c r="K11" s="156">
        <f>SUM($B7:K7)</f>
        <v>3177721</v>
      </c>
      <c r="L11" s="156">
        <f>SUM($B7:L7)</f>
        <v>3193864</v>
      </c>
      <c r="M11" s="156">
        <f>SUM($B7:M7)</f>
        <v>3219816</v>
      </c>
      <c r="N11" s="156">
        <f>SUM($B7:N7)</f>
        <v>3242242</v>
      </c>
      <c r="O11" s="156">
        <f>SUM($B7:O7)</f>
        <v>3252129</v>
      </c>
      <c r="P11" s="157">
        <f>SUM($B7:P7)</f>
        <v>3270222</v>
      </c>
      <c r="Q11" s="143"/>
    </row>
    <row r="12" spans="1:17" ht="14.25" thickBot="1" x14ac:dyDescent="0.2">
      <c r="A12" s="134"/>
      <c r="B12" s="104">
        <f>(B7+C7)/$Q7</f>
        <v>0.35716963557825737</v>
      </c>
      <c r="C12" s="147">
        <f>(B7+C7)</f>
        <v>1168024</v>
      </c>
      <c r="D12" s="95">
        <f>(D7+E7)/$Q7</f>
        <v>0.29087535953216631</v>
      </c>
      <c r="E12" s="147">
        <f>(D7+E7)</f>
        <v>951227</v>
      </c>
      <c r="F12" s="95">
        <f>(F7+G7)/$Q7</f>
        <v>0.18071678314193959</v>
      </c>
      <c r="G12" s="147">
        <f>(F7+G7)</f>
        <v>590984</v>
      </c>
      <c r="H12" s="96">
        <f t="shared" ref="H12:P12" si="14">(H7)/$Q7</f>
        <v>6.3933885834050408E-2</v>
      </c>
      <c r="I12" s="96">
        <f t="shared" si="14"/>
        <v>3.6178889384268102E-2</v>
      </c>
      <c r="J12" s="96">
        <f t="shared" si="14"/>
        <v>3.7596224354187573E-2</v>
      </c>
      <c r="K12" s="96">
        <f t="shared" si="14"/>
        <v>5.2433749146082436E-3</v>
      </c>
      <c r="L12" s="96">
        <f t="shared" si="14"/>
        <v>4.9363621185350721E-3</v>
      </c>
      <c r="M12" s="96">
        <f t="shared" si="14"/>
        <v>7.9358526729989588E-3</v>
      </c>
      <c r="N12" s="96">
        <f t="shared" si="14"/>
        <v>6.8576384110925802E-3</v>
      </c>
      <c r="O12" s="96">
        <f t="shared" si="14"/>
        <v>3.0233421461906868E-3</v>
      </c>
      <c r="P12" s="95">
        <f t="shared" si="14"/>
        <v>5.5326519117050773E-3</v>
      </c>
      <c r="Q12" s="144">
        <f>SUM(B12:P12)-C12-E12-G12</f>
        <v>1</v>
      </c>
    </row>
    <row r="13" spans="1:17" x14ac:dyDescent="0.15">
      <c r="A13" s="134"/>
      <c r="B13" s="105">
        <f>SUM(B7:D7)/$Q7</f>
        <v>0.51091913637667408</v>
      </c>
      <c r="C13" s="100"/>
      <c r="D13" s="148">
        <f>SUM(B7:D7)</f>
        <v>1670819</v>
      </c>
      <c r="E13" s="99">
        <f>SUM(E7:G7)/$Q7</f>
        <v>0.31784264187568917</v>
      </c>
      <c r="F13" s="100"/>
      <c r="G13" s="149">
        <f>SUM(E7:G7)</f>
        <v>1039416</v>
      </c>
      <c r="H13" s="40"/>
      <c r="I13" s="40"/>
      <c r="J13" s="40"/>
      <c r="K13" s="40"/>
      <c r="L13" s="40"/>
      <c r="M13" s="40"/>
      <c r="N13" s="40"/>
      <c r="O13" s="40"/>
      <c r="P13" s="106"/>
    </row>
    <row r="14" spans="1:17" ht="14.25" thickBot="1" x14ac:dyDescent="0.2">
      <c r="A14" s="135"/>
      <c r="B14" s="201">
        <f>SUM(B7:G7)/$Q7</f>
        <v>0.8287617782523633</v>
      </c>
      <c r="C14" s="107"/>
      <c r="D14" s="107"/>
      <c r="E14" s="107"/>
      <c r="F14" s="107"/>
      <c r="G14" s="150">
        <f>SUM(B7:G7)</f>
        <v>2710235</v>
      </c>
      <c r="H14" s="108"/>
      <c r="I14" s="108"/>
      <c r="J14" s="108"/>
      <c r="K14" s="108"/>
      <c r="L14" s="108"/>
      <c r="M14" s="108"/>
      <c r="N14" s="108"/>
      <c r="O14" s="108"/>
      <c r="P14" s="109"/>
    </row>
    <row r="15" spans="1:17" ht="14.25" thickBot="1" x14ac:dyDescent="0.2"/>
    <row r="16" spans="1:17" x14ac:dyDescent="0.15">
      <c r="A16" s="130" t="s">
        <v>74</v>
      </c>
      <c r="B16" s="120">
        <f>$A$17*B9</f>
        <v>156489.54999999999</v>
      </c>
      <c r="C16" s="121">
        <f t="shared" ref="C16:P16" si="15">$A$17*C9</f>
        <v>252318.84999999998</v>
      </c>
      <c r="D16" s="121">
        <f t="shared" si="15"/>
        <v>175978.24999999997</v>
      </c>
      <c r="E16" s="121">
        <f t="shared" si="15"/>
        <v>156951.20000000001</v>
      </c>
      <c r="F16" s="121">
        <f t="shared" si="15"/>
        <v>41730.85</v>
      </c>
      <c r="G16" s="121">
        <f t="shared" si="15"/>
        <v>165113.54999999999</v>
      </c>
      <c r="H16" s="121">
        <f t="shared" si="15"/>
        <v>73177.299999999988</v>
      </c>
      <c r="I16" s="121">
        <f t="shared" si="15"/>
        <v>41409.549999999996</v>
      </c>
      <c r="J16" s="121">
        <f t="shared" si="15"/>
        <v>43031.799999999996</v>
      </c>
      <c r="K16" s="121">
        <f t="shared" si="15"/>
        <v>6001.45</v>
      </c>
      <c r="L16" s="121">
        <f t="shared" si="15"/>
        <v>5650.05</v>
      </c>
      <c r="M16" s="121">
        <f t="shared" si="15"/>
        <v>9083.2000000000007</v>
      </c>
      <c r="N16" s="121">
        <f t="shared" si="15"/>
        <v>7849.0999999999995</v>
      </c>
      <c r="O16" s="121">
        <f t="shared" si="15"/>
        <v>3460.45</v>
      </c>
      <c r="P16" s="122">
        <f t="shared" si="15"/>
        <v>6332.55</v>
      </c>
    </row>
    <row r="17" spans="1:16" x14ac:dyDescent="0.15">
      <c r="A17" s="131">
        <f>Q7*0.35</f>
        <v>1144577.7</v>
      </c>
      <c r="B17" s="123">
        <f>$A$17*B12</f>
        <v>408808.39999999997</v>
      </c>
      <c r="C17" s="110"/>
      <c r="D17" s="124">
        <f>$A$17*D12</f>
        <v>332929.44999999995</v>
      </c>
      <c r="E17" s="110"/>
      <c r="F17" s="124">
        <f>$A$17*F12</f>
        <v>206844.4</v>
      </c>
      <c r="G17" s="110"/>
      <c r="H17" s="111"/>
      <c r="I17" s="111"/>
      <c r="J17" s="111"/>
      <c r="K17" s="111"/>
      <c r="L17" s="111"/>
      <c r="M17" s="111"/>
      <c r="N17" s="111"/>
      <c r="O17" s="111"/>
      <c r="P17" s="112"/>
    </row>
    <row r="18" spans="1:16" x14ac:dyDescent="0.15">
      <c r="A18" s="132"/>
      <c r="B18" s="125">
        <f>$A$17*B13</f>
        <v>584786.64999999991</v>
      </c>
      <c r="C18" s="113"/>
      <c r="D18" s="114"/>
      <c r="E18" s="158">
        <f>$A$17*E13</f>
        <v>363795.6</v>
      </c>
      <c r="F18" s="113"/>
      <c r="G18" s="114"/>
      <c r="H18" s="115"/>
      <c r="I18" s="115"/>
      <c r="J18" s="115"/>
      <c r="K18" s="115"/>
      <c r="L18" s="115"/>
      <c r="M18" s="115"/>
      <c r="N18" s="115"/>
      <c r="O18" s="115"/>
      <c r="P18" s="116"/>
    </row>
    <row r="19" spans="1:16" ht="14.25" thickBot="1" x14ac:dyDescent="0.2">
      <c r="A19" s="133"/>
      <c r="B19" s="202">
        <f>$A$17*B14</f>
        <v>948582.25</v>
      </c>
      <c r="C19" s="117"/>
      <c r="D19" s="117"/>
      <c r="E19" s="117"/>
      <c r="F19" s="117"/>
      <c r="G19" s="117"/>
      <c r="H19" s="118"/>
      <c r="I19" s="118"/>
      <c r="J19" s="118"/>
      <c r="K19" s="118"/>
      <c r="L19" s="118"/>
      <c r="M19" s="118"/>
      <c r="N19" s="118"/>
      <c r="O19" s="118"/>
      <c r="P19" s="119"/>
    </row>
    <row r="20" spans="1:16" ht="14.25" thickBot="1" x14ac:dyDescent="0.2">
      <c r="A20" s="101"/>
      <c r="B20" s="40"/>
      <c r="C20" s="40"/>
    </row>
    <row r="21" spans="1:16" x14ac:dyDescent="0.15">
      <c r="A21" s="159" t="s">
        <v>74</v>
      </c>
      <c r="B21" s="163">
        <f>$A$22*B9</f>
        <v>15528.260459075867</v>
      </c>
      <c r="C21" s="164">
        <f t="shared" ref="C21:P21" si="16">$A$22*C9</f>
        <v>25037.280901724713</v>
      </c>
      <c r="D21" s="164">
        <f t="shared" si="16"/>
        <v>17462.099553180182</v>
      </c>
      <c r="E21" s="164">
        <f t="shared" si="16"/>
        <v>15574.069405685608</v>
      </c>
      <c r="F21" s="164">
        <f t="shared" si="16"/>
        <v>4140.8995551372354</v>
      </c>
      <c r="G21" s="164">
        <f t="shared" si="16"/>
        <v>16384.009090208554</v>
      </c>
      <c r="H21" s="121">
        <f t="shared" si="16"/>
        <v>7261.2910836022747</v>
      </c>
      <c r="I21" s="121">
        <f t="shared" si="16"/>
        <v>4109.0173618182498</v>
      </c>
      <c r="J21" s="121">
        <f t="shared" si="16"/>
        <v>4269.9911810268532</v>
      </c>
      <c r="K21" s="121">
        <f t="shared" si="16"/>
        <v>595.51630592663128</v>
      </c>
      <c r="L21" s="121">
        <f t="shared" si="16"/>
        <v>560.64732761262076</v>
      </c>
      <c r="M21" s="121">
        <f t="shared" si="16"/>
        <v>901.31446733585676</v>
      </c>
      <c r="N21" s="121">
        <f t="shared" si="16"/>
        <v>778.85628253983975</v>
      </c>
      <c r="O21" s="121">
        <f t="shared" si="16"/>
        <v>343.37608425360725</v>
      </c>
      <c r="P21" s="122">
        <f t="shared" si="16"/>
        <v>628.37094087190417</v>
      </c>
    </row>
    <row r="22" spans="1:16" x14ac:dyDescent="0.15">
      <c r="A22" s="160">
        <f>324500*0.35</f>
        <v>113575</v>
      </c>
      <c r="B22" s="165">
        <f>C22/$A22</f>
        <v>0.35716963557825737</v>
      </c>
      <c r="C22" s="166">
        <f>$A$22*B12</f>
        <v>40565.541360800584</v>
      </c>
      <c r="D22" s="167">
        <f>E22/$A22</f>
        <v>0.29087535953216631</v>
      </c>
      <c r="E22" s="168">
        <f>$A$22*D12</f>
        <v>33036.16895886579</v>
      </c>
      <c r="F22" s="169">
        <f>G22/$A22</f>
        <v>0.18071678314193959</v>
      </c>
      <c r="G22" s="170">
        <f>$A$22*F12</f>
        <v>20524.908645345789</v>
      </c>
      <c r="H22" s="186" t="s">
        <v>79</v>
      </c>
      <c r="I22" s="187">
        <f>A22-C22-E22-G22</f>
        <v>19448.381034987829</v>
      </c>
      <c r="J22" s="188">
        <f>I22/A22</f>
        <v>0.17123822174763662</v>
      </c>
      <c r="K22" s="184"/>
      <c r="L22" s="184"/>
      <c r="M22" s="184"/>
      <c r="N22" s="184"/>
      <c r="O22" s="184"/>
      <c r="P22" s="184"/>
    </row>
    <row r="23" spans="1:16" x14ac:dyDescent="0.15">
      <c r="A23" s="161" t="str">
        <f>"("&amp;324&amp;","&amp;500&amp;"）"</f>
        <v>(324,500）</v>
      </c>
      <c r="B23" s="171">
        <f>D23/$A22</f>
        <v>0.51091913637667408</v>
      </c>
      <c r="C23" s="172"/>
      <c r="D23" s="206">
        <f>$A$22*B13</f>
        <v>58027.640913980758</v>
      </c>
      <c r="E23" s="174">
        <f>G23/$A22</f>
        <v>0.31784264187568911</v>
      </c>
      <c r="F23" s="172"/>
      <c r="G23" s="173">
        <f>$A$22*E13</f>
        <v>36098.978051031394</v>
      </c>
      <c r="H23" s="185" t="s">
        <v>79</v>
      </c>
      <c r="I23" s="189">
        <f>A22-D23-G23</f>
        <v>19448.381034987848</v>
      </c>
      <c r="J23" s="190">
        <f>I23/A22</f>
        <v>0.17123822174763678</v>
      </c>
      <c r="K23" s="1" t="s">
        <v>48</v>
      </c>
    </row>
    <row r="24" spans="1:16" x14ac:dyDescent="0.15">
      <c r="A24" s="161"/>
      <c r="B24" s="171">
        <f>E24/A22</f>
        <v>0.64804499511042368</v>
      </c>
      <c r="C24" s="172"/>
      <c r="D24" s="181"/>
      <c r="E24" s="206">
        <f>SUM(B21:E21)</f>
        <v>73601.710319666367</v>
      </c>
      <c r="F24" s="185" t="s">
        <v>79</v>
      </c>
      <c r="G24" s="182">
        <f>A22-E24</f>
        <v>39973.289680333633</v>
      </c>
      <c r="H24" s="190">
        <f>G24/A22</f>
        <v>0.35195500488957637</v>
      </c>
      <c r="K24" t="s">
        <v>49</v>
      </c>
    </row>
    <row r="25" spans="1:16" x14ac:dyDescent="0.15">
      <c r="A25" s="161"/>
      <c r="B25" s="176">
        <f>F25/A22</f>
        <v>0.68450459938193797</v>
      </c>
      <c r="C25" s="177"/>
      <c r="D25" s="178"/>
      <c r="E25" s="179"/>
      <c r="F25" s="180">
        <f>SUM(B21:F21)</f>
        <v>77742.609874803602</v>
      </c>
      <c r="G25" s="185" t="s">
        <v>79</v>
      </c>
      <c r="H25" s="191">
        <f>A22-F25</f>
        <v>35832.390125196398</v>
      </c>
      <c r="I25" s="190">
        <f>H25/A22</f>
        <v>0.31549540061806208</v>
      </c>
      <c r="K25" t="s">
        <v>50</v>
      </c>
    </row>
    <row r="26" spans="1:16" ht="14.25" thickBot="1" x14ac:dyDescent="0.2">
      <c r="A26" s="162"/>
      <c r="B26" s="203">
        <f>G26/A22</f>
        <v>0.8287617782523633</v>
      </c>
      <c r="C26" s="183"/>
      <c r="D26" s="183"/>
      <c r="E26" s="183"/>
      <c r="F26" s="183"/>
      <c r="G26" s="175">
        <f>$A$22*B14</f>
        <v>94126.618965012167</v>
      </c>
      <c r="H26" s="185" t="s">
        <v>79</v>
      </c>
      <c r="I26" s="191">
        <f>A22-G26</f>
        <v>19448.381034987833</v>
      </c>
      <c r="J26" s="190">
        <f>I26/A22</f>
        <v>0.17123822174763664</v>
      </c>
      <c r="K26" t="s">
        <v>51</v>
      </c>
    </row>
    <row r="27" spans="1:16" x14ac:dyDescent="0.15">
      <c r="K27" t="s">
        <v>52</v>
      </c>
    </row>
    <row r="28" spans="1:16" ht="14.25" thickBot="1" x14ac:dyDescent="0.2">
      <c r="K28" t="s">
        <v>53</v>
      </c>
    </row>
    <row r="29" spans="1:16" ht="14.25" thickBot="1" x14ac:dyDescent="0.2">
      <c r="A29" s="192" t="s">
        <v>80</v>
      </c>
      <c r="B29" s="193"/>
      <c r="C29" s="194"/>
      <c r="D29" s="207" t="str">
        <f>"at  "</f>
        <v xml:space="preserve">at  </v>
      </c>
      <c r="E29" s="209">
        <f>D23</f>
        <v>58027.640913980758</v>
      </c>
      <c r="F29" s="210" t="s">
        <v>171</v>
      </c>
      <c r="G29" s="209">
        <f>E24</f>
        <v>73601.710319666367</v>
      </c>
      <c r="H29" s="208" t="s">
        <v>170</v>
      </c>
    </row>
    <row r="30" spans="1:16" ht="14.25" x14ac:dyDescent="0.15">
      <c r="A30" s="211" t="s">
        <v>168</v>
      </c>
      <c r="B30" s="211" t="s">
        <v>169</v>
      </c>
      <c r="C30" s="212"/>
      <c r="D30" s="213" t="s">
        <v>172</v>
      </c>
      <c r="E30" s="214">
        <f>E29/16</f>
        <v>3626.7275571237974</v>
      </c>
      <c r="F30" s="215" t="s">
        <v>171</v>
      </c>
      <c r="G30" s="214">
        <f>G29/16</f>
        <v>4600.1068949791479</v>
      </c>
      <c r="H30" s="216" t="s">
        <v>170</v>
      </c>
    </row>
  </sheetData>
  <phoneticPr fontId="1"/>
  <hyperlinks>
    <hyperlink ref="G2" r:id="rId1"/>
  </hyperlinks>
  <printOptions horizontalCentered="1" verticalCentered="1"/>
  <pageMargins left="0" right="0" top="0" bottom="0" header="0.31496062992125984" footer="0.31496062992125984"/>
  <pageSetup paperSize="9" scale="29" orientation="portrait" horizontalDpi="1200" verticalDpi="1200" r:id="rId2"/>
  <ignoredErrors>
    <ignoredError sqref="Q9 C12:F12 C22:F22" formula="1"/>
    <ignoredError sqref="B14:E14 B13:D13 C10 D10:O10 C11:D11 E11:O11 E13:G13 G14" formulaRange="1"/>
  </ignoredErrors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3"/>
  <sheetViews>
    <sheetView workbookViewId="0">
      <selection activeCell="B3" sqref="B3"/>
    </sheetView>
  </sheetViews>
  <sheetFormatPr defaultRowHeight="13.5" x14ac:dyDescent="0.15"/>
  <cols>
    <col min="1" max="1" width="11" customWidth="1"/>
    <col min="2" max="2" width="61.625" customWidth="1"/>
    <col min="3" max="3" width="29" customWidth="1"/>
    <col min="4" max="4" width="33" customWidth="1"/>
    <col min="5" max="5" width="16.625" customWidth="1"/>
    <col min="6" max="6" width="16" customWidth="1"/>
    <col min="7" max="7" width="12.875" customWidth="1"/>
  </cols>
  <sheetData>
    <row r="1" spans="1:4" ht="23.25" customHeight="1" x14ac:dyDescent="0.15">
      <c r="A1" s="196" t="s">
        <v>83</v>
      </c>
    </row>
    <row r="2" spans="1:4" x14ac:dyDescent="0.15">
      <c r="A2" s="1" t="s">
        <v>119</v>
      </c>
    </row>
    <row r="3" spans="1:4" ht="14.25" thickBot="1" x14ac:dyDescent="0.2">
      <c r="A3" s="1" t="s">
        <v>158</v>
      </c>
      <c r="B3" s="86" t="s">
        <v>174</v>
      </c>
    </row>
    <row r="4" spans="1:4" ht="14.25" thickBot="1" x14ac:dyDescent="0.2">
      <c r="A4" s="1"/>
      <c r="C4" s="235" t="s">
        <v>155</v>
      </c>
      <c r="D4" s="236"/>
    </row>
    <row r="5" spans="1:4" ht="14.25" thickBot="1" x14ac:dyDescent="0.2">
      <c r="A5" s="1"/>
      <c r="C5" s="197" t="s">
        <v>156</v>
      </c>
      <c r="D5" s="197" t="s">
        <v>157</v>
      </c>
    </row>
    <row r="6" spans="1:4" x14ac:dyDescent="0.15">
      <c r="A6" s="195" t="s">
        <v>84</v>
      </c>
      <c r="B6" s="74"/>
      <c r="C6" s="5"/>
      <c r="D6" s="5"/>
    </row>
    <row r="7" spans="1:4" x14ac:dyDescent="0.15">
      <c r="A7" s="138" t="s">
        <v>120</v>
      </c>
      <c r="B7" s="5" t="s">
        <v>85</v>
      </c>
      <c r="C7" s="5"/>
      <c r="D7" s="5"/>
    </row>
    <row r="8" spans="1:4" x14ac:dyDescent="0.15">
      <c r="A8" s="138" t="s">
        <v>121</v>
      </c>
      <c r="B8" s="5" t="s">
        <v>81</v>
      </c>
      <c r="C8" s="5"/>
      <c r="D8" s="5"/>
    </row>
    <row r="9" spans="1:4" x14ac:dyDescent="0.15">
      <c r="A9" s="138" t="s">
        <v>122</v>
      </c>
      <c r="B9" s="5" t="s">
        <v>82</v>
      </c>
      <c r="C9" s="5"/>
      <c r="D9" s="5"/>
    </row>
    <row r="10" spans="1:4" x14ac:dyDescent="0.15">
      <c r="A10" s="138" t="s">
        <v>123</v>
      </c>
      <c r="B10" s="5" t="s">
        <v>86</v>
      </c>
      <c r="C10" s="5"/>
      <c r="D10" s="5"/>
    </row>
    <row r="11" spans="1:4" x14ac:dyDescent="0.15">
      <c r="A11" s="138" t="s">
        <v>124</v>
      </c>
      <c r="B11" s="5" t="s">
        <v>87</v>
      </c>
      <c r="C11" s="5"/>
      <c r="D11" s="5"/>
    </row>
    <row r="12" spans="1:4" x14ac:dyDescent="0.15">
      <c r="A12" s="138" t="s">
        <v>125</v>
      </c>
      <c r="B12" s="5" t="s">
        <v>109</v>
      </c>
      <c r="C12" s="5"/>
      <c r="D12" s="5"/>
    </row>
    <row r="13" spans="1:4" x14ac:dyDescent="0.15">
      <c r="A13" s="138" t="s">
        <v>126</v>
      </c>
      <c r="B13" s="5" t="s">
        <v>88</v>
      </c>
      <c r="C13" s="5"/>
      <c r="D13" s="5"/>
    </row>
    <row r="14" spans="1:4" x14ac:dyDescent="0.15">
      <c r="A14" s="138" t="s">
        <v>127</v>
      </c>
      <c r="B14" s="5" t="s">
        <v>89</v>
      </c>
      <c r="C14" s="5"/>
      <c r="D14" s="5"/>
    </row>
    <row r="15" spans="1:4" x14ac:dyDescent="0.15">
      <c r="A15" s="138" t="s">
        <v>128</v>
      </c>
      <c r="B15" s="5" t="s">
        <v>90</v>
      </c>
      <c r="C15" s="5"/>
      <c r="D15" s="5"/>
    </row>
    <row r="16" spans="1:4" x14ac:dyDescent="0.15">
      <c r="A16" s="138" t="s">
        <v>129</v>
      </c>
      <c r="B16" s="5" t="s">
        <v>91</v>
      </c>
      <c r="C16" s="5"/>
      <c r="D16" s="5"/>
    </row>
    <row r="17" spans="1:4" x14ac:dyDescent="0.15">
      <c r="A17" s="138" t="s">
        <v>130</v>
      </c>
      <c r="B17" s="5" t="s">
        <v>92</v>
      </c>
      <c r="C17" s="5"/>
      <c r="D17" s="5"/>
    </row>
    <row r="18" spans="1:4" x14ac:dyDescent="0.15">
      <c r="A18" s="138" t="s">
        <v>131</v>
      </c>
      <c r="B18" s="5" t="s">
        <v>93</v>
      </c>
      <c r="C18" s="5"/>
      <c r="D18" s="5"/>
    </row>
    <row r="19" spans="1:4" x14ac:dyDescent="0.15">
      <c r="A19" s="138" t="s">
        <v>132</v>
      </c>
      <c r="B19" s="5" t="s">
        <v>94</v>
      </c>
      <c r="C19" s="5"/>
      <c r="D19" s="5"/>
    </row>
    <row r="20" spans="1:4" x14ac:dyDescent="0.15">
      <c r="A20" s="138" t="s">
        <v>133</v>
      </c>
      <c r="B20" s="5" t="s">
        <v>96</v>
      </c>
      <c r="C20" s="5"/>
      <c r="D20" s="5"/>
    </row>
    <row r="21" spans="1:4" x14ac:dyDescent="0.15">
      <c r="A21" s="138" t="s">
        <v>134</v>
      </c>
      <c r="B21" s="5" t="s">
        <v>95</v>
      </c>
      <c r="C21" s="5"/>
      <c r="D21" s="5"/>
    </row>
    <row r="22" spans="1:4" x14ac:dyDescent="0.15">
      <c r="A22" s="138" t="s">
        <v>135</v>
      </c>
      <c r="B22" s="5" t="s">
        <v>97</v>
      </c>
      <c r="C22" s="5"/>
      <c r="D22" s="5"/>
    </row>
    <row r="23" spans="1:4" x14ac:dyDescent="0.15">
      <c r="A23" s="138" t="s">
        <v>136</v>
      </c>
      <c r="B23" s="5" t="s">
        <v>98</v>
      </c>
      <c r="C23" s="5"/>
      <c r="D23" s="5"/>
    </row>
    <row r="24" spans="1:4" x14ac:dyDescent="0.15">
      <c r="A24" s="138" t="s">
        <v>137</v>
      </c>
      <c r="B24" s="5" t="s">
        <v>99</v>
      </c>
      <c r="C24" s="5"/>
      <c r="D24" s="5"/>
    </row>
    <row r="25" spans="1:4" x14ac:dyDescent="0.15">
      <c r="A25" s="138" t="s">
        <v>138</v>
      </c>
      <c r="B25" s="5" t="s">
        <v>100</v>
      </c>
    </row>
    <row r="27" spans="1:4" x14ac:dyDescent="0.15">
      <c r="A27" s="195" t="s">
        <v>101</v>
      </c>
      <c r="B27" s="74"/>
      <c r="C27" s="5"/>
      <c r="D27" s="5"/>
    </row>
    <row r="28" spans="1:4" x14ac:dyDescent="0.15">
      <c r="A28" s="198" t="s">
        <v>139</v>
      </c>
      <c r="B28" s="199" t="s">
        <v>103</v>
      </c>
      <c r="C28" s="5"/>
      <c r="D28" s="5"/>
    </row>
    <row r="29" spans="1:4" x14ac:dyDescent="0.15">
      <c r="A29" s="198" t="s">
        <v>140</v>
      </c>
      <c r="B29" s="5" t="s">
        <v>102</v>
      </c>
      <c r="C29" s="5"/>
      <c r="D29" s="5"/>
    </row>
    <row r="30" spans="1:4" x14ac:dyDescent="0.15">
      <c r="A30" s="198" t="s">
        <v>141</v>
      </c>
      <c r="B30" s="5" t="s">
        <v>104</v>
      </c>
      <c r="C30" s="5"/>
      <c r="D30" s="5"/>
    </row>
    <row r="31" spans="1:4" x14ac:dyDescent="0.15">
      <c r="A31" s="198" t="s">
        <v>142</v>
      </c>
      <c r="B31" s="5" t="s">
        <v>105</v>
      </c>
      <c r="C31" s="5"/>
      <c r="D31" s="5"/>
    </row>
    <row r="32" spans="1:4" x14ac:dyDescent="0.15">
      <c r="A32" s="198" t="s">
        <v>143</v>
      </c>
      <c r="B32" s="5" t="s">
        <v>106</v>
      </c>
      <c r="C32" s="5"/>
      <c r="D32" s="5"/>
    </row>
    <row r="33" spans="1:4" x14ac:dyDescent="0.15">
      <c r="A33" s="198" t="s">
        <v>144</v>
      </c>
      <c r="B33" s="5" t="s">
        <v>107</v>
      </c>
      <c r="C33" s="5"/>
      <c r="D33" s="5"/>
    </row>
    <row r="34" spans="1:4" x14ac:dyDescent="0.15">
      <c r="A34" s="198" t="s">
        <v>145</v>
      </c>
      <c r="B34" s="5" t="s">
        <v>108</v>
      </c>
      <c r="C34" s="5"/>
      <c r="D34" s="5"/>
    </row>
    <row r="35" spans="1:4" x14ac:dyDescent="0.15">
      <c r="A35" s="198" t="s">
        <v>146</v>
      </c>
      <c r="B35" s="5" t="s">
        <v>110</v>
      </c>
      <c r="C35" s="5"/>
      <c r="D35" s="5"/>
    </row>
    <row r="36" spans="1:4" x14ac:dyDescent="0.15">
      <c r="A36" s="198" t="s">
        <v>147</v>
      </c>
      <c r="B36" s="5" t="s">
        <v>111</v>
      </c>
      <c r="C36" s="5"/>
      <c r="D36" s="5"/>
    </row>
    <row r="37" spans="1:4" x14ac:dyDescent="0.15">
      <c r="A37" s="198" t="s">
        <v>148</v>
      </c>
      <c r="B37" s="5" t="s">
        <v>112</v>
      </c>
      <c r="C37" s="5"/>
      <c r="D37" s="5"/>
    </row>
    <row r="38" spans="1:4" x14ac:dyDescent="0.15">
      <c r="A38" s="198" t="s">
        <v>149</v>
      </c>
      <c r="B38" s="5" t="s">
        <v>113</v>
      </c>
      <c r="C38" s="5"/>
      <c r="D38" s="5"/>
    </row>
    <row r="39" spans="1:4" x14ac:dyDescent="0.15">
      <c r="A39" s="198" t="s">
        <v>150</v>
      </c>
      <c r="B39" s="5" t="s">
        <v>114</v>
      </c>
      <c r="C39" s="5"/>
      <c r="D39" s="5"/>
    </row>
    <row r="40" spans="1:4" x14ac:dyDescent="0.15">
      <c r="A40" s="198" t="s">
        <v>151</v>
      </c>
      <c r="B40" s="5" t="s">
        <v>115</v>
      </c>
      <c r="C40" s="5"/>
      <c r="D40" s="5"/>
    </row>
    <row r="41" spans="1:4" x14ac:dyDescent="0.15">
      <c r="A41" s="198" t="s">
        <v>152</v>
      </c>
      <c r="B41" s="5" t="s">
        <v>116</v>
      </c>
      <c r="C41" s="5"/>
      <c r="D41" s="5"/>
    </row>
    <row r="42" spans="1:4" x14ac:dyDescent="0.15">
      <c r="A42" s="198" t="s">
        <v>153</v>
      </c>
      <c r="B42" s="5" t="s">
        <v>117</v>
      </c>
      <c r="C42" s="5"/>
      <c r="D42" s="5"/>
    </row>
    <row r="43" spans="1:4" x14ac:dyDescent="0.15">
      <c r="A43" s="198" t="s">
        <v>154</v>
      </c>
      <c r="B43" s="5" t="s">
        <v>118</v>
      </c>
      <c r="C43" s="5"/>
      <c r="D43" s="5"/>
    </row>
  </sheetData>
  <mergeCells count="1">
    <mergeCell ref="C4:D4"/>
  </mergeCells>
  <phoneticPr fontId="1"/>
  <hyperlinks>
    <hyperlink ref="B3" r:id="rId1"/>
  </hyperlinks>
  <pageMargins left="0.7" right="0.7" top="0.75" bottom="0.75" header="0.3" footer="0.3"/>
  <pageSetup paperSize="9" orientation="portrait" horizontalDpi="1200" verticalDpi="1200"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5:G99"/>
  <sheetViews>
    <sheetView zoomScale="75" zoomScaleNormal="75" zoomScaleSheetLayoutView="70" workbookViewId="0">
      <selection activeCell="A5" sqref="A5"/>
    </sheetView>
  </sheetViews>
  <sheetFormatPr defaultRowHeight="13.5" x14ac:dyDescent="0.15"/>
  <cols>
    <col min="22" max="22" width="5.625" customWidth="1"/>
  </cols>
  <sheetData>
    <row r="5" spans="1:7" ht="21" x14ac:dyDescent="0.15">
      <c r="A5" s="86" t="s">
        <v>175</v>
      </c>
      <c r="B5" s="200"/>
      <c r="C5" s="200"/>
      <c r="D5" s="200"/>
      <c r="E5" s="200"/>
      <c r="F5" s="200"/>
      <c r="G5" s="200"/>
    </row>
    <row r="99" ht="21" customHeight="1" x14ac:dyDescent="0.15"/>
  </sheetData>
  <phoneticPr fontId="1"/>
  <hyperlinks>
    <hyperlink ref="A5" r:id="rId1"/>
  </hyperlinks>
  <printOptions horizontalCentered="1"/>
  <pageMargins left="0" right="0" top="0" bottom="0" header="0.31496062992125984" footer="0.31496062992125984"/>
  <pageSetup paperSize="9" scale="42" fitToHeight="85" orientation="portrait" horizontalDpi="1200" verticalDpi="1200" r:id="rId2"/>
  <rowBreaks count="1" manualBreakCount="1">
    <brk id="99" max="16383" man="1"/>
  </rowBreaks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"/>
  <sheetViews>
    <sheetView zoomScale="30" zoomScaleNormal="30" workbookViewId="0">
      <selection activeCell="AS193" sqref="AS193"/>
    </sheetView>
  </sheetViews>
  <sheetFormatPr defaultRowHeight="13.5" x14ac:dyDescent="0.15"/>
  <sheetData/>
  <phoneticPr fontId="1"/>
  <printOptions horizontalCentered="1" verticalCentered="1"/>
  <pageMargins left="0" right="0" top="0" bottom="0" header="0.31496062992125984" footer="0.31496062992125984"/>
  <pageSetup paperSize="9" scale="22" orientation="portrait" horizontalDpi="1200" verticalDpi="120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N14:O63"/>
  <sheetViews>
    <sheetView zoomScale="124" zoomScaleNormal="124" workbookViewId="0">
      <selection activeCell="R73" sqref="R73"/>
    </sheetView>
  </sheetViews>
  <sheetFormatPr defaultRowHeight="13.5" x14ac:dyDescent="0.15"/>
  <cols>
    <col min="14" max="14" width="8.125" style="204" customWidth="1"/>
    <col min="15" max="15" width="7.875" customWidth="1"/>
  </cols>
  <sheetData>
    <row r="14" spans="14:15" x14ac:dyDescent="0.15">
      <c r="N14" s="204">
        <v>2182771</v>
      </c>
      <c r="O14" s="204"/>
    </row>
    <row r="15" spans="14:15" x14ac:dyDescent="0.15">
      <c r="N15" s="204">
        <v>2248084</v>
      </c>
      <c r="O15" s="204"/>
    </row>
    <row r="16" spans="14:15" x14ac:dyDescent="0.15">
      <c r="N16" s="204">
        <v>2149882</v>
      </c>
      <c r="O16" s="204"/>
    </row>
    <row r="17" spans="14:15" x14ac:dyDescent="0.15">
      <c r="N17" s="204">
        <v>2159485</v>
      </c>
      <c r="O17" s="204"/>
    </row>
    <row r="18" spans="14:15" x14ac:dyDescent="0.15">
      <c r="N18" s="205">
        <v>2157813</v>
      </c>
      <c r="O18" s="204">
        <f>SUM(N14:N18)</f>
        <v>10898035</v>
      </c>
    </row>
    <row r="37" spans="14:15" x14ac:dyDescent="0.15">
      <c r="N37" s="204">
        <v>238011</v>
      </c>
    </row>
    <row r="38" spans="14:15" x14ac:dyDescent="0.15">
      <c r="N38" s="204">
        <v>206414</v>
      </c>
    </row>
    <row r="39" spans="14:15" x14ac:dyDescent="0.15">
      <c r="N39" s="204">
        <v>201642</v>
      </c>
    </row>
    <row r="40" spans="14:15" x14ac:dyDescent="0.15">
      <c r="N40" s="204">
        <v>202428</v>
      </c>
    </row>
    <row r="41" spans="14:15" x14ac:dyDescent="0.15">
      <c r="N41" s="204">
        <v>201926</v>
      </c>
      <c r="O41" s="204">
        <f>SUM(N37:N41)</f>
        <v>1050421</v>
      </c>
    </row>
    <row r="46" spans="14:15" x14ac:dyDescent="0.15">
      <c r="N46" s="204">
        <v>2750819</v>
      </c>
    </row>
    <row r="47" spans="14:15" x14ac:dyDescent="0.15">
      <c r="N47" s="204">
        <v>2768069</v>
      </c>
    </row>
    <row r="48" spans="14:15" x14ac:dyDescent="0.15">
      <c r="N48" s="204">
        <v>2834037</v>
      </c>
    </row>
    <row r="49" spans="14:15" x14ac:dyDescent="0.15">
      <c r="N49" s="204">
        <v>2645300</v>
      </c>
    </row>
    <row r="50" spans="14:15" x14ac:dyDescent="0.15">
      <c r="N50" s="204">
        <v>2642938</v>
      </c>
      <c r="O50" s="204">
        <f>SUM(N46:N50)</f>
        <v>13641163</v>
      </c>
    </row>
    <row r="56" spans="14:15" x14ac:dyDescent="0.15">
      <c r="N56" s="204">
        <v>198413</v>
      </c>
    </row>
    <row r="57" spans="14:15" x14ac:dyDescent="0.15">
      <c r="N57" s="204">
        <v>196952</v>
      </c>
    </row>
    <row r="58" spans="14:15" x14ac:dyDescent="0.15">
      <c r="N58" s="204">
        <v>194194</v>
      </c>
    </row>
    <row r="59" spans="14:15" x14ac:dyDescent="0.15">
      <c r="N59" s="204">
        <v>194194</v>
      </c>
    </row>
    <row r="60" spans="14:15" x14ac:dyDescent="0.15">
      <c r="N60" s="204">
        <v>194194</v>
      </c>
    </row>
    <row r="63" spans="14:15" x14ac:dyDescent="0.15">
      <c r="N63" s="204">
        <f>SUM(2182771,323319,6718,638011,2760819,168306,198413)</f>
        <v>6278357</v>
      </c>
    </row>
  </sheetData>
  <phoneticPr fontId="1"/>
  <printOptions horizontalCentered="1" verticalCentered="1"/>
  <pageMargins left="0" right="0" top="0" bottom="0" header="0.31496062992125984" footer="0.31496062992125984"/>
  <pageSetup paperSize="9" scale="80" orientation="portrait" horizontalDpi="1200" verticalDpi="120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40" zoomScaleNormal="40" workbookViewId="0">
      <selection activeCell="J88" sqref="J88"/>
    </sheetView>
  </sheetViews>
  <sheetFormatPr defaultRowHeight="13.5" x14ac:dyDescent="0.15"/>
  <sheetData/>
  <phoneticPr fontId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10</vt:i4>
      </vt:variant>
      <vt:variant>
        <vt:lpstr>名前付き一覧</vt:lpstr>
      </vt:variant>
      <vt:variant>
        <vt:i4>5</vt:i4>
      </vt:variant>
    </vt:vector>
  </HeadingPairs>
  <TitlesOfParts>
    <vt:vector size="15" baseType="lpstr">
      <vt:lpstr>表紙</vt:lpstr>
      <vt:lpstr>Dt01_20</vt:lpstr>
      <vt:lpstr>Dt21_40</vt:lpstr>
      <vt:lpstr>Dt1001_1020</vt:lpstr>
      <vt:lpstr>Ref_移動所要時間</vt:lpstr>
      <vt:lpstr>Ref_都心部周辺路線</vt:lpstr>
      <vt:lpstr>都市部交通網</vt:lpstr>
      <vt:lpstr>道央部交通網</vt:lpstr>
      <vt:lpstr>PTData_OD2030</vt:lpstr>
      <vt:lpstr>Sheet1</vt:lpstr>
      <vt:lpstr>「自動車移動の所要時間分布の推移_道央都市圏_」</vt:lpstr>
      <vt:lpstr>ID01_20</vt:lpstr>
      <vt:lpstr>ID1001_1020</vt:lpstr>
      <vt:lpstr>Dt1001_1020!ID21_40</vt:lpstr>
      <vt:lpstr>ID21_40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Miya</dc:creator>
  <cp:lastModifiedBy>HM</cp:lastModifiedBy>
  <cp:lastPrinted>2016-09-20T10:12:08Z</cp:lastPrinted>
  <dcterms:created xsi:type="dcterms:W3CDTF">2016-07-03T09:16:21Z</dcterms:created>
  <dcterms:modified xsi:type="dcterms:W3CDTF">2020-01-16T06:41:13Z</dcterms:modified>
</cp:coreProperties>
</file>